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Ataskaitos platintojams\2015\"/>
    </mc:Choice>
  </mc:AlternateContent>
  <bookViews>
    <workbookView xWindow="480" yWindow="216" windowWidth="27792" windowHeight="12216" tabRatio="818"/>
  </bookViews>
  <sheets>
    <sheet name="!" sheetId="4" r:id="rId1"/>
    <sheet name="FC" sheetId="5" r:id="rId2"/>
    <sheet name="Acme" sheetId="1" r:id="rId3"/>
    <sheet name="TFD" sheetId="3" r:id="rId4"/>
    <sheet name="Incognito" sheetId="7" r:id="rId5"/>
    <sheet name="Prior" sheetId="9" r:id="rId6"/>
    <sheet name="GPĮ" sheetId="6" r:id="rId7"/>
    <sheet name="Top Film" sheetId="8" r:id="rId8"/>
    <sheet name="Best Film" sheetId="11" r:id="rId9"/>
    <sheet name="Kino pavasaris" sheetId="15" r:id="rId10"/>
    <sheet name="Skalvijos kino centras" sheetId="14" r:id="rId11"/>
    <sheet name="A-one Films" sheetId="10" r:id="rId12"/>
    <sheet name="Kino pasaka" sheetId="13" r:id="rId13"/>
    <sheet name="Kino Aljansas" sheetId="12" r:id="rId14"/>
    <sheet name="Kiti" sheetId="16" r:id="rId15"/>
  </sheets>
  <calcPr calcId="162913"/>
</workbook>
</file>

<file path=xl/calcChain.xml><?xml version="1.0" encoding="utf-8"?>
<calcChain xmlns="http://schemas.openxmlformats.org/spreadsheetml/2006/main">
  <c r="H50" i="3" l="1"/>
  <c r="D45" i="4" l="1"/>
  <c r="C45" i="4"/>
  <c r="D55" i="4"/>
  <c r="C55" i="4"/>
  <c r="D54" i="4"/>
  <c r="C54" i="4"/>
  <c r="D53" i="4"/>
  <c r="C53" i="4"/>
  <c r="D52" i="4"/>
  <c r="C52" i="4"/>
  <c r="D22" i="4" l="1"/>
  <c r="C22" i="4"/>
  <c r="D12" i="4"/>
  <c r="C12" i="4"/>
  <c r="D21" i="4"/>
  <c r="C21" i="4"/>
  <c r="D20" i="4"/>
  <c r="C20" i="4"/>
  <c r="D19" i="4"/>
  <c r="C19" i="4"/>
  <c r="E31" i="16"/>
  <c r="D31" i="16"/>
  <c r="E21" i="16"/>
  <c r="D21" i="16"/>
  <c r="E26" i="16"/>
  <c r="D26" i="16"/>
  <c r="E15" i="16"/>
  <c r="D15" i="16"/>
  <c r="D21" i="6" l="1"/>
  <c r="E21" i="6"/>
  <c r="D5" i="16" l="1"/>
  <c r="C42" i="4" s="1"/>
  <c r="E5" i="16"/>
  <c r="D42" i="4" s="1"/>
  <c r="E10" i="16"/>
  <c r="D57" i="4" s="1"/>
  <c r="D10" i="16"/>
  <c r="C57" i="4" s="1"/>
  <c r="E18" i="14"/>
  <c r="D50" i="4" s="1"/>
  <c r="D18" i="14"/>
  <c r="C50" i="4" s="1"/>
  <c r="E15" i="15"/>
  <c r="D49" i="4" s="1"/>
  <c r="D15" i="15"/>
  <c r="C49" i="4" s="1"/>
  <c r="D10" i="4" l="1"/>
  <c r="C24" i="4"/>
  <c r="C17" i="4"/>
  <c r="C10" i="4"/>
  <c r="D17" i="4"/>
  <c r="D24" i="4"/>
  <c r="C16" i="4"/>
  <c r="D16" i="4"/>
  <c r="E7" i="13"/>
  <c r="D7" i="13"/>
  <c r="E6" i="12"/>
  <c r="D6" i="12"/>
  <c r="E9" i="11"/>
  <c r="D48" i="4" s="1"/>
  <c r="D9" i="11"/>
  <c r="C48" i="4" s="1"/>
  <c r="D15" i="4" l="1"/>
  <c r="C15" i="4"/>
  <c r="C51" i="4"/>
  <c r="C18" i="4"/>
  <c r="D51" i="4"/>
  <c r="D18" i="4"/>
  <c r="D56" i="4"/>
  <c r="D23" i="4"/>
  <c r="C56" i="4"/>
  <c r="C23" i="4"/>
  <c r="E16" i="10"/>
  <c r="D16" i="10"/>
  <c r="D27" i="8"/>
  <c r="C46" i="4" s="1"/>
  <c r="E27" i="8"/>
  <c r="D46" i="4" s="1"/>
  <c r="E19" i="9"/>
  <c r="D43" i="4" s="1"/>
  <c r="D19" i="9"/>
  <c r="C43" i="4" s="1"/>
  <c r="E13" i="7"/>
  <c r="D39" i="4" s="1"/>
  <c r="D13" i="7"/>
  <c r="C39" i="4" s="1"/>
  <c r="D9" i="4"/>
  <c r="D41" i="4"/>
  <c r="C41" i="4"/>
  <c r="D33" i="5"/>
  <c r="C33" i="4" s="1"/>
  <c r="E33" i="5"/>
  <c r="D33" i="4" s="1"/>
  <c r="F33" i="5"/>
  <c r="C40" i="4" s="1"/>
  <c r="G33" i="5"/>
  <c r="D40" i="4" s="1"/>
  <c r="I50" i="3"/>
  <c r="D35" i="4" s="1"/>
  <c r="C35" i="4"/>
  <c r="G50" i="3"/>
  <c r="D34" i="4" s="1"/>
  <c r="F50" i="3"/>
  <c r="C34" i="4" s="1"/>
  <c r="E50" i="3"/>
  <c r="D44" i="4" s="1"/>
  <c r="D50" i="3"/>
  <c r="C44" i="4" s="1"/>
  <c r="D13" i="4" l="1"/>
  <c r="D11" i="4"/>
  <c r="D8" i="4"/>
  <c r="D37" i="5"/>
  <c r="C6" i="4" s="1"/>
  <c r="F54" i="3"/>
  <c r="D7" i="4" s="1"/>
  <c r="F37" i="5"/>
  <c r="D6" i="4" s="1"/>
  <c r="C9" i="4"/>
  <c r="C8" i="4"/>
  <c r="C11" i="4"/>
  <c r="C13" i="4"/>
  <c r="C14" i="4"/>
  <c r="C47" i="4"/>
  <c r="D14" i="4"/>
  <c r="D47" i="4"/>
  <c r="D54" i="3"/>
  <c r="C7" i="4" s="1"/>
  <c r="G88" i="1" l="1"/>
  <c r="D38" i="4" s="1"/>
  <c r="F88" i="1"/>
  <c r="C38" i="4" s="1"/>
  <c r="E59" i="4"/>
  <c r="E26" i="4"/>
  <c r="I88" i="1"/>
  <c r="D37" i="4" s="1"/>
  <c r="H88" i="1"/>
  <c r="C37" i="4" s="1"/>
  <c r="E88" i="1"/>
  <c r="D36" i="4" s="1"/>
  <c r="D88" i="1"/>
  <c r="C36" i="4" s="1"/>
  <c r="D59" i="4" l="1"/>
  <c r="C59" i="4"/>
  <c r="F92" i="1"/>
  <c r="D5" i="4" s="1"/>
  <c r="D26" i="4" s="1"/>
  <c r="D92" i="1"/>
  <c r="C5" i="4" s="1"/>
  <c r="C26" i="4" s="1"/>
  <c r="H48" i="4" l="1"/>
  <c r="H53" i="4"/>
  <c r="H52" i="4"/>
  <c r="H55" i="4"/>
  <c r="H54" i="4"/>
  <c r="H51" i="4"/>
  <c r="F37" i="4"/>
  <c r="F53" i="4"/>
  <c r="F55" i="4"/>
  <c r="F54" i="4"/>
  <c r="F52" i="4"/>
  <c r="F51" i="4"/>
  <c r="F20" i="4"/>
  <c r="F21" i="4"/>
  <c r="H20" i="4"/>
  <c r="H21" i="4"/>
  <c r="F19" i="4"/>
  <c r="F22" i="4"/>
  <c r="F9" i="4"/>
  <c r="F7" i="4"/>
  <c r="F10" i="4"/>
  <c r="H19" i="4"/>
  <c r="H22" i="4"/>
  <c r="F15" i="4"/>
  <c r="F23" i="4"/>
  <c r="F24" i="4"/>
  <c r="F18" i="4"/>
  <c r="H23" i="4"/>
  <c r="H24" i="4"/>
  <c r="H18" i="4"/>
  <c r="H39" i="4"/>
  <c r="H34" i="4"/>
  <c r="H41" i="4"/>
  <c r="H45" i="4"/>
  <c r="H40" i="4"/>
  <c r="H38" i="4"/>
  <c r="H57" i="4"/>
  <c r="H44" i="4"/>
  <c r="H42" i="4"/>
  <c r="F46" i="4"/>
  <c r="F41" i="4"/>
  <c r="F35" i="4"/>
  <c r="F43" i="4"/>
  <c r="F40" i="4"/>
  <c r="F47" i="4"/>
  <c r="F33" i="4"/>
  <c r="F56" i="4"/>
  <c r="F48" i="4"/>
  <c r="F44" i="4"/>
  <c r="F45" i="4"/>
  <c r="H35" i="4"/>
  <c r="H49" i="4"/>
  <c r="H50" i="4"/>
  <c r="H46" i="4"/>
  <c r="H43" i="4"/>
  <c r="F38" i="4"/>
  <c r="F34" i="4"/>
  <c r="F57" i="4"/>
  <c r="F49" i="4"/>
  <c r="F50" i="4"/>
  <c r="H47" i="4"/>
  <c r="H36" i="4"/>
  <c r="H37" i="4"/>
  <c r="H33" i="4"/>
  <c r="H56" i="4"/>
  <c r="F42" i="4"/>
  <c r="F39" i="4"/>
  <c r="F36" i="4"/>
  <c r="H12" i="4"/>
  <c r="H6" i="4"/>
  <c r="H15" i="4"/>
  <c r="H7" i="4"/>
  <c r="H17" i="4"/>
  <c r="H16" i="4"/>
  <c r="H10" i="4"/>
  <c r="H11" i="4"/>
  <c r="H13" i="4"/>
  <c r="H9" i="4"/>
  <c r="H5" i="4"/>
  <c r="H8" i="4"/>
  <c r="H14" i="4"/>
  <c r="F12" i="4"/>
  <c r="F17" i="4"/>
  <c r="F8" i="4"/>
  <c r="F5" i="4"/>
  <c r="F13" i="4"/>
  <c r="F11" i="4"/>
  <c r="F14" i="4"/>
  <c r="F16" i="4"/>
  <c r="F6" i="4"/>
  <c r="H26" i="4" l="1"/>
  <c r="F26" i="4"/>
  <c r="H59" i="4"/>
  <c r="F59" i="4"/>
</calcChain>
</file>

<file path=xl/sharedStrings.xml><?xml version="1.0" encoding="utf-8"?>
<sst xmlns="http://schemas.openxmlformats.org/spreadsheetml/2006/main" count="852" uniqueCount="637">
  <si>
    <t>ACME FILMAI</t>
  </si>
  <si>
    <t>INDEPENDENT</t>
  </si>
  <si>
    <t>WARNER BROS.</t>
    <phoneticPr fontId="0" type="noConversion"/>
  </si>
  <si>
    <t>SONY</t>
  </si>
  <si>
    <t>Žiūrovai</t>
  </si>
  <si>
    <t>Pajamos (Eur)</t>
  </si>
  <si>
    <t>Pajamos</t>
  </si>
  <si>
    <t>Gustavo nuotykiai</t>
  </si>
  <si>
    <t>Šventa karvė</t>
  </si>
  <si>
    <t>Aukso žirgas</t>
  </si>
  <si>
    <t>Serena</t>
  </si>
  <si>
    <t xml:space="preserve">Viso: </t>
  </si>
  <si>
    <t xml:space="preserve">Kino platinimo kompanijų pasiskirstymas Lietuvos rinkoje </t>
  </si>
  <si>
    <t>Kino platinimo kompanija</t>
  </si>
  <si>
    <t>Bendros pajamos</t>
  </si>
  <si>
    <t xml:space="preserve">Žiūrovų </t>
  </si>
  <si>
    <t xml:space="preserve">Filmų </t>
  </si>
  <si>
    <t>Procentinė išraiška</t>
  </si>
  <si>
    <t>skaičius</t>
  </si>
  <si>
    <t>kiekis</t>
  </si>
  <si>
    <t>ACME filmai</t>
  </si>
  <si>
    <t>%</t>
  </si>
  <si>
    <t>Theatrical Film Distribution</t>
    <phoneticPr fontId="0" type="noConversion"/>
  </si>
  <si>
    <t>Forum Cinemas</t>
  </si>
  <si>
    <t>Garsų pasaulio įrašai</t>
  </si>
  <si>
    <t>Incognito</t>
  </si>
  <si>
    <t>Prior Entertainment</t>
    <phoneticPr fontId="0" type="noConversion"/>
  </si>
  <si>
    <t>Top Film</t>
    <phoneticPr fontId="0" type="noConversion"/>
  </si>
  <si>
    <t>Kino pavasaris</t>
  </si>
  <si>
    <t>A-One Films</t>
    <phoneticPr fontId="0" type="noConversion"/>
  </si>
  <si>
    <t>Cinemark</t>
    <phoneticPr fontId="0" type="noConversion"/>
  </si>
  <si>
    <t>Best Film</t>
    <phoneticPr fontId="0" type="noConversion"/>
  </si>
  <si>
    <t>Kino pasaka</t>
  </si>
  <si>
    <t>VISO:</t>
  </si>
  <si>
    <t>Kino platinimo kompanijų pasiskirstymas Lietuvos rinkoje</t>
  </si>
  <si>
    <t xml:space="preserve">(pagal atstovaujamus užsienio šalių partnerius) </t>
  </si>
  <si>
    <t>ACME filmai (Independent)</t>
  </si>
  <si>
    <t>Theatrical Film Distribution (20th Century Fox)</t>
  </si>
  <si>
    <t>ACME filmai (Warner Bros.)</t>
    <phoneticPr fontId="0" type="noConversion"/>
  </si>
  <si>
    <t>Garsų pasaulio įrašai (Independent)</t>
    <phoneticPr fontId="0" type="noConversion"/>
  </si>
  <si>
    <t>Forum Cinemas (Universal)</t>
  </si>
  <si>
    <t>ACME filmai (Sony)</t>
  </si>
  <si>
    <t>Forum Cinemas (Paramount)</t>
  </si>
  <si>
    <t>Incognito (Independent)</t>
    <phoneticPr fontId="0" type="noConversion"/>
  </si>
  <si>
    <t>Prior Entertainment (Independent)</t>
    <phoneticPr fontId="0" type="noConversion"/>
  </si>
  <si>
    <t>Top Film (Independent)</t>
    <phoneticPr fontId="0" type="noConversion"/>
  </si>
  <si>
    <t>Theatrical Film Distribution (Independent)</t>
  </si>
  <si>
    <t>Kino pavasaris (Independent)</t>
  </si>
  <si>
    <t>A-One Films (Independent)</t>
    <phoneticPr fontId="0" type="noConversion"/>
  </si>
  <si>
    <t>Best Film (Independent)</t>
    <phoneticPr fontId="0" type="noConversion"/>
  </si>
  <si>
    <t>(Eur)</t>
  </si>
  <si>
    <t>Pašėlęs Maksas: įtūžio kelias</t>
  </si>
  <si>
    <t>Insurgentė</t>
  </si>
  <si>
    <t>San Andreas</t>
  </si>
  <si>
    <t>Hobitas: Penkių armijų mūšis</t>
  </si>
  <si>
    <t>Jupiterė. Pabudimas</t>
  </si>
  <si>
    <t>Aviukas Šonas. Filmas</t>
  </si>
  <si>
    <t>Focus</t>
  </si>
  <si>
    <t>Tūnąs tamsoje: trečia dalis</t>
  </si>
  <si>
    <t>Adelainos amžius</t>
  </si>
  <si>
    <t>Ūsuotasis ponas Mortdecai</t>
  </si>
  <si>
    <t>Mes Dainuosim</t>
  </si>
  <si>
    <t>Pabrolių nuoma</t>
  </si>
  <si>
    <t>Sniego karalienė 2</t>
  </si>
  <si>
    <t xml:space="preserve">Tarp žvaigždių </t>
  </si>
  <si>
    <t>Čapis</t>
  </si>
  <si>
    <t>Amerikiečių snaiperis</t>
  </si>
  <si>
    <t>Karštos gaudynės</t>
  </si>
  <si>
    <t>Eskobaras: Kruvinas rojus</t>
  </si>
  <si>
    <t>8 nauji pasimatymai</t>
  </si>
  <si>
    <t>Bėgte visą naktį</t>
  </si>
  <si>
    <t>Lozoriaus efektas</t>
  </si>
  <si>
    <t>Prekybos centro kietuolis: Las Vegas</t>
  </si>
  <si>
    <t>Būk kietas</t>
  </si>
  <si>
    <t>Draugeliai</t>
  </si>
  <si>
    <t>Šaulys</t>
  </si>
  <si>
    <t>Nubusti Meksikoje</t>
  </si>
  <si>
    <t>Pagrobimas 3</t>
  </si>
  <si>
    <t>Numeris 44</t>
  </si>
  <si>
    <t>Pavogtas pasimatymas</t>
  </si>
  <si>
    <t>Annie</t>
  </si>
  <si>
    <t>Naktis be karūnos</t>
  </si>
  <si>
    <t>Foxcatcher</t>
  </si>
  <si>
    <t>Denis Kolinsas</t>
  </si>
  <si>
    <t>Šimtametis, kuris išlipo pro langą ir dingo</t>
  </si>
  <si>
    <t>Mėnesienos magija</t>
  </si>
  <si>
    <t>Ernestas ir Selestina- meškiuko ir pelytės nuotykiai</t>
  </si>
  <si>
    <t>Stebuklų namai</t>
  </si>
  <si>
    <t>Pakeliui</t>
  </si>
  <si>
    <t>Didžioji skruzdėlyčių karalystė</t>
  </si>
  <si>
    <t>Artistas</t>
  </si>
  <si>
    <t>Smurfai 2</t>
  </si>
  <si>
    <t>Tarzanas</t>
  </si>
  <si>
    <t>Ogis ir tarakonai</t>
  </si>
  <si>
    <t>Ji</t>
  </si>
  <si>
    <t>Lego filmas</t>
  </si>
  <si>
    <t>Nimfomanė. 1 dalis</t>
  </si>
  <si>
    <t>Nimfomanė. 2 dalis</t>
  </si>
  <si>
    <t>Mad Max: Fury Road</t>
  </si>
  <si>
    <t>Insurgent</t>
  </si>
  <si>
    <t>Hobbit: The Battle of Five Armies</t>
  </si>
  <si>
    <t>Jupiter Ascending</t>
  </si>
  <si>
    <t>Shaun the Sheep Movie</t>
  </si>
  <si>
    <t>Susikaupk</t>
  </si>
  <si>
    <t>Insidious: Chapter 3</t>
  </si>
  <si>
    <t>Age of Adaline</t>
  </si>
  <si>
    <t>Mortdecai</t>
  </si>
  <si>
    <t>Wedding Ringer</t>
  </si>
  <si>
    <t>Снежная королева 2: Перезаморозка</t>
  </si>
  <si>
    <t>Interstellar</t>
  </si>
  <si>
    <t>Chappie</t>
  </si>
  <si>
    <t>American Sniper</t>
  </si>
  <si>
    <t>Hot Pursuit</t>
  </si>
  <si>
    <t>Escobar: Paradise Lost</t>
  </si>
  <si>
    <t>8 Novych Svidanii</t>
  </si>
  <si>
    <t>Run All Night</t>
  </si>
  <si>
    <t>Reawakening (Lazarus effect)</t>
  </si>
  <si>
    <t xml:space="preserve">Paul Bratt: Mall Cop 2 </t>
  </si>
  <si>
    <t>Get Hard</t>
  </si>
  <si>
    <t>Entourage</t>
  </si>
  <si>
    <t>Gunman</t>
  </si>
  <si>
    <t>Search Party</t>
  </si>
  <si>
    <t>Taken 3</t>
  </si>
  <si>
    <t>Child 44</t>
  </si>
  <si>
    <t>Man up</t>
  </si>
  <si>
    <t>Royal Night Out</t>
  </si>
  <si>
    <t>Imagine (Danny Collins)</t>
  </si>
  <si>
    <t>Golden Horse</t>
  </si>
  <si>
    <t>Hundraåringen som klev ut genom fönstret och försvann</t>
  </si>
  <si>
    <t>Magic in the Moonlight</t>
  </si>
  <si>
    <t>Ernest et Célestine</t>
  </si>
  <si>
    <t>The House of Magic</t>
  </si>
  <si>
    <t>Minuscule - La vallée des fourmis perdues</t>
  </si>
  <si>
    <t>Artist</t>
  </si>
  <si>
    <t>Smurfs 2</t>
  </si>
  <si>
    <t>Tarzan</t>
  </si>
  <si>
    <t>Oggy and the Cockroaches</t>
  </si>
  <si>
    <t>Her</t>
  </si>
  <si>
    <t>Lego Movie</t>
  </si>
  <si>
    <t>Nymphomaniac I</t>
  </si>
  <si>
    <t>Nymphomaniac II</t>
  </si>
  <si>
    <t>Žiūrovų skaičius</t>
  </si>
  <si>
    <t>THEATRICAL FILM DISTRIBUTION</t>
  </si>
  <si>
    <t>WDSMPI</t>
  </si>
  <si>
    <t>20TH CENTURY FOX</t>
  </si>
  <si>
    <t>Rio 2</t>
  </si>
  <si>
    <t>Namai</t>
  </si>
  <si>
    <t>Home</t>
  </si>
  <si>
    <t xml:space="preserve">Galingasis 6 </t>
  </si>
  <si>
    <t>Big Hero 6</t>
  </si>
  <si>
    <t xml:space="preserve">Keršytojai. Altrono amžius </t>
  </si>
  <si>
    <t>Avengers: Age of Ultron</t>
  </si>
  <si>
    <t xml:space="preserve">Septintasis nykštukas </t>
  </si>
  <si>
    <t>7th Dwarf</t>
  </si>
  <si>
    <t xml:space="preserve">Didysis skrydis </t>
  </si>
  <si>
    <t>Yellowbird</t>
  </si>
  <si>
    <t>Pelenė</t>
  </si>
  <si>
    <t>Cinderella</t>
  </si>
  <si>
    <t xml:space="preserve">Kingsman. Slaptoji tarnyba </t>
  </si>
  <si>
    <t>Kingsman: The Secret Service</t>
  </si>
  <si>
    <t>Ji-šnipė</t>
  </si>
  <si>
    <t>Spy</t>
  </si>
  <si>
    <t xml:space="preserve">Madagaskaro pingvinai </t>
  </si>
  <si>
    <t>Penguins of Madagascar</t>
  </si>
  <si>
    <t xml:space="preserve">Naktis muziejuje. Kapo paslaptis </t>
  </si>
  <si>
    <t>Night At The Museum: Secret of The Tomb</t>
  </si>
  <si>
    <t>Rytojaus žemė</t>
  </si>
  <si>
    <t>Tomorrowland</t>
  </si>
  <si>
    <t>Poltergeistas</t>
  </si>
  <si>
    <t>Poltergeist</t>
  </si>
  <si>
    <t xml:space="preserve">Vaizduotės žaidimas </t>
  </si>
  <si>
    <t>Imitation Game</t>
  </si>
  <si>
    <t>Žmogus - paukštis</t>
  </si>
  <si>
    <t>Birdman</t>
  </si>
  <si>
    <t>Laukinė</t>
  </si>
  <si>
    <t>Wild</t>
  </si>
  <si>
    <t xml:space="preserve">Ilgiausia kelionė  </t>
  </si>
  <si>
    <t>The Longest Ride</t>
  </si>
  <si>
    <t xml:space="preserve">Gilyn į mišką </t>
  </si>
  <si>
    <t>Into The Woods</t>
  </si>
  <si>
    <t>Geriausias egzotiškas Marigold viešbutis 2</t>
  </si>
  <si>
    <t>The Second Best Exotic Marigold Hotel</t>
  </si>
  <si>
    <t xml:space="preserve">Egzodas. Dievai ir Karaliai </t>
  </si>
  <si>
    <t>Exodus: Gods &amp; Kings</t>
  </si>
  <si>
    <t>Mano stora amžinai bjauri draugė</t>
  </si>
  <si>
    <t>The Duff</t>
  </si>
  <si>
    <t>Balsai</t>
  </si>
  <si>
    <t>The Voices</t>
  </si>
  <si>
    <t xml:space="preserve">Dingusi </t>
  </si>
  <si>
    <t>Gone Girl</t>
  </si>
  <si>
    <t xml:space="preserve">Sparnai. Ugnies tramdytojai </t>
  </si>
  <si>
    <t>Planes: Fire &amp; Rescue</t>
  </si>
  <si>
    <t xml:space="preserve">Kaip prisijaukinti slibiną 2 </t>
  </si>
  <si>
    <t>How To Train Your Dragon 2</t>
  </si>
  <si>
    <t>Olis ir piratų lobis</t>
  </si>
  <si>
    <t>Dive Olly Dive</t>
  </si>
  <si>
    <t xml:space="preserve">Ponas Žirnis ir Šermanas </t>
  </si>
  <si>
    <t>Mr. Peabody &amp; Sherman</t>
  </si>
  <si>
    <t xml:space="preserve">Ledo šalis </t>
  </si>
  <si>
    <t>Frozen</t>
  </si>
  <si>
    <t xml:space="preserve">Turbo </t>
  </si>
  <si>
    <t>Turbo</t>
  </si>
  <si>
    <t>FORUM CINEMAS</t>
  </si>
  <si>
    <t>UNIVERSAL PICTURES INTERNATIONAL</t>
  </si>
  <si>
    <t>PARAMOUNT PICTURES INTERNATIONAL</t>
  </si>
  <si>
    <t>Penkiasdešimt pilkų atspalvių</t>
  </si>
  <si>
    <t>Fifty Shades Of Grey</t>
  </si>
  <si>
    <t>Greiti ir įsiutę 7</t>
  </si>
  <si>
    <t>Fast &amp; Furious 7</t>
  </si>
  <si>
    <t>Kempiniukas plačiakelnis</t>
  </si>
  <si>
    <t>SpongeBob Movie: Sponge Out of Water</t>
  </si>
  <si>
    <t>Juros periodo pasaulis</t>
  </si>
  <si>
    <t>Jurassic World</t>
  </si>
  <si>
    <t>Išmesta iš draugų</t>
  </si>
  <si>
    <t>Unfriended</t>
  </si>
  <si>
    <t>Nepalūžęs</t>
  </si>
  <si>
    <t>Unbroken</t>
  </si>
  <si>
    <t>Tedis 2</t>
  </si>
  <si>
    <t xml:space="preserve">Ted 2 </t>
  </si>
  <si>
    <t>Visko teorija</t>
  </si>
  <si>
    <t>The Theory of Everything</t>
  </si>
  <si>
    <t>Septintasis sūnus</t>
  </si>
  <si>
    <t>Seventh Son</t>
  </si>
  <si>
    <t>Ex Machina</t>
  </si>
  <si>
    <t>Vaikinas iš gretimo namo</t>
  </si>
  <si>
    <t>The Boy Next Door</t>
  </si>
  <si>
    <t>Aukšta klasė 2</t>
  </si>
  <si>
    <t>Pitch Perfect 2</t>
  </si>
  <si>
    <t>Programišiai</t>
  </si>
  <si>
    <t>Blackhat</t>
  </si>
  <si>
    <t>Vaikystė</t>
  </si>
  <si>
    <t>Boyhood</t>
  </si>
  <si>
    <t>Bjaurusis Aš 2</t>
  </si>
  <si>
    <t>Despicable Me 2</t>
  </si>
  <si>
    <t>Dėžinukai</t>
  </si>
  <si>
    <t>Boxtrolls</t>
  </si>
  <si>
    <t xml:space="preserve">Kaip prisijaukinti slibiną </t>
  </si>
  <si>
    <t xml:space="preserve">How to Train Your Dragon </t>
  </si>
  <si>
    <t>GARSŲ PASAULIO ĮRAŠAI</t>
  </si>
  <si>
    <t>Bukas ir Bukesnis 2</t>
  </si>
  <si>
    <t>Dumb and Dumber To</t>
  </si>
  <si>
    <t>Bitė Maja</t>
  </si>
  <si>
    <t>Maya, The Bee Movie</t>
  </si>
  <si>
    <t>Drakono lizdas</t>
  </si>
  <si>
    <t>Dragon Nest: Warrior's Dawn</t>
  </si>
  <si>
    <t>Troliai Mumiai Rivjeroje</t>
  </si>
  <si>
    <t>Moomins on the Riviera</t>
  </si>
  <si>
    <t>Dedelės akys</t>
  </si>
  <si>
    <t xml:space="preserve">Big Eyes </t>
  </si>
  <si>
    <t>Kaip tapti žvaigžde Brodvėjuje </t>
  </si>
  <si>
    <t>She's Funny That Way</t>
  </si>
  <si>
    <t>1944</t>
  </si>
  <si>
    <t>INCOGNITO</t>
  </si>
  <si>
    <t>Nepatyręs</t>
  </si>
  <si>
    <t>Arvydas Sabonis 11</t>
  </si>
  <si>
    <t>Geriausia, ką turiu</t>
  </si>
  <si>
    <t>Best of me</t>
  </si>
  <si>
    <t>Nematomas frontas</t>
  </si>
  <si>
    <t>Meškų žemė</t>
  </si>
  <si>
    <t>Land Of The Bears</t>
  </si>
  <si>
    <t>Amazonės džiunglės</t>
  </si>
  <si>
    <t>Amazonia</t>
  </si>
  <si>
    <t>Robotų žemė</t>
  </si>
  <si>
    <t>Automata</t>
  </si>
  <si>
    <t>PRIOR ENTERTAINMENT</t>
    <phoneticPr fontId="0" type="noConversion"/>
  </si>
  <si>
    <t>Meškiukas Padingtonas</t>
  </si>
  <si>
    <t>Paddington</t>
  </si>
  <si>
    <t>Batsiuvys</t>
  </si>
  <si>
    <t>The Cobbler</t>
  </si>
  <si>
    <t>Atkirtis</t>
  </si>
  <si>
    <t>Whiplash</t>
  </si>
  <si>
    <t>Mūsų gyvenimas</t>
  </si>
  <si>
    <t>5 Flights Up</t>
  </si>
  <si>
    <t>Žemės druska</t>
  </si>
  <si>
    <t>Salt Of The Earth </t>
  </si>
  <si>
    <t>2015 Oskarui nominuoti trumpametražiai vaidybiniai filmai</t>
  </si>
  <si>
    <t>he Oscar Nominated Short Films 2015: Live Action</t>
  </si>
  <si>
    <t xml:space="preserve">Ieškojimai </t>
  </si>
  <si>
    <t>The Search</t>
  </si>
  <si>
    <t>Bado žaidynės: Strazdas giesmininkas. 1 dalis</t>
  </si>
  <si>
    <t>Hunger Games: Mockingjay – Part 1</t>
  </si>
  <si>
    <t>Didis Grožis</t>
  </si>
  <si>
    <t>La Grande belezza</t>
  </si>
  <si>
    <t>Kaip Hektoras laimės ieškojo </t>
  </si>
  <si>
    <t>Hector and the Search for Happiness</t>
  </si>
  <si>
    <t>Pasimatymas</t>
  </si>
  <si>
    <t>Une Rencontre</t>
  </si>
  <si>
    <t>TOP FILM</t>
  </si>
  <si>
    <t>Eglutės 1914</t>
  </si>
  <si>
    <t>Ёлки 1914</t>
  </si>
  <si>
    <t>Amerikietiškas apiplėšimas</t>
  </si>
  <si>
    <t>American Heist</t>
  </si>
  <si>
    <t>Ką išdarinėja vyrai! 2 </t>
  </si>
  <si>
    <t>Что творят мужчины! 2</t>
  </si>
  <si>
    <t>Asteriksas. Dievų žemė</t>
  </si>
  <si>
    <t>Astérix – Le Domaine des Dieux</t>
  </si>
  <si>
    <t>Mūšis dėl Sevastopolio </t>
  </si>
  <si>
    <t>Битва за Севастополь</t>
  </si>
  <si>
    <t>Moterys prieš vyrus</t>
  </si>
  <si>
    <t>Женщины против мужчин</t>
  </si>
  <si>
    <t>Mamos 3</t>
  </si>
  <si>
    <t>Мамы 3</t>
  </si>
  <si>
    <t>Trečias žmogus </t>
  </si>
  <si>
    <t>Third Person</t>
  </si>
  <si>
    <t xml:space="preserve">Samba </t>
  </si>
  <si>
    <t>Samba</t>
  </si>
  <si>
    <t>Juodoji jūra</t>
  </si>
  <si>
    <t>Black sea</t>
  </si>
  <si>
    <t>Prancūziškas tranzitas</t>
  </si>
  <si>
    <t>La French</t>
  </si>
  <si>
    <t>Paskutiniai riteriai</t>
  </si>
  <si>
    <t>Last Knights</t>
  </si>
  <si>
    <t>Gauruotos eglutės</t>
  </si>
  <si>
    <t>Ёлки лохматые</t>
  </si>
  <si>
    <t>Nuo 5 iki 7. Įsimylėjėlių laikas</t>
  </si>
  <si>
    <t>5 to 7</t>
  </si>
  <si>
    <t>Rio, aš tave myliu</t>
  </si>
  <si>
    <t>Rio, Eu Te Amo</t>
  </si>
  <si>
    <t>Kelias į žvaigždes</t>
  </si>
  <si>
    <t>Maps to the Stars</t>
  </si>
  <si>
    <t>Savaitgalis Paryžiuje</t>
  </si>
  <si>
    <t>Le Weekend</t>
  </si>
  <si>
    <t>Angelo veidas</t>
  </si>
  <si>
    <t>The Face of an Angel</t>
  </si>
  <si>
    <t>Kruvinoji ledi Batori</t>
  </si>
  <si>
    <t>Кровавая леди Батори</t>
  </si>
  <si>
    <t xml:space="preserve">Everly </t>
  </si>
  <si>
    <t>A-ONE FILMS</t>
    <phoneticPr fontId="0" type="noConversion"/>
  </si>
  <si>
    <t>Nauja draugė</t>
  </si>
  <si>
    <t>Une nouvelle amie</t>
  </si>
  <si>
    <t>Septintas veiksmas</t>
  </si>
  <si>
    <t>The Humbling</t>
  </si>
  <si>
    <t>Gazelės</t>
  </si>
  <si>
    <t>Les gazelles</t>
  </si>
  <si>
    <t>Mažylio Nikolia atostogos</t>
  </si>
  <si>
    <t>Les Vacances du petit Nicolas</t>
  </si>
  <si>
    <t xml:space="preserve">Sen Loranas. Stilius - tai aš </t>
  </si>
  <si>
    <t>Saint Laurent</t>
  </si>
  <si>
    <t>Vestuvių čempionatas</t>
  </si>
  <si>
    <t>La gran familia española</t>
  </si>
  <si>
    <t>Kovotoja</t>
  </si>
  <si>
    <t>Fighter</t>
  </si>
  <si>
    <t>Blogi mentai</t>
  </si>
  <si>
    <t>Wrong Cops</t>
  </si>
  <si>
    <t>Lenktynės su savimi</t>
  </si>
  <si>
    <t>La Grande Boucle</t>
  </si>
  <si>
    <t>Mergaitė su Katinu</t>
  </si>
  <si>
    <t>Incompresa</t>
  </si>
  <si>
    <t>BEST FILM</t>
  </si>
  <si>
    <t>Pajamos (Lt)</t>
  </si>
  <si>
    <t>Viena kairiąja</t>
  </si>
  <si>
    <t>Одной левой</t>
  </si>
  <si>
    <t xml:space="preserve">Vaiduoklis </t>
  </si>
  <si>
    <t>Призрак</t>
  </si>
  <si>
    <t>KINO ALJANSAS</t>
  </si>
  <si>
    <t>Balandis tupėjo ant šakos ir mąstė apie būtį</t>
  </si>
  <si>
    <t>En duva satt på en gren och funderade på tillvaron</t>
  </si>
  <si>
    <t>Metų pilietis</t>
  </si>
  <si>
    <t>Kraftidioten</t>
  </si>
  <si>
    <t>Tūkstantį kartų labanakt </t>
  </si>
  <si>
    <t>Tusen ganger god natt</t>
  </si>
  <si>
    <t>KINO PASAKA</t>
  </si>
  <si>
    <t>IDA</t>
  </si>
  <si>
    <t>Baltas šešėlis</t>
  </si>
  <si>
    <t>White Shadow</t>
  </si>
  <si>
    <t>KINO PAVASARIS</t>
  </si>
  <si>
    <t>Amžinai stilingos</t>
  </si>
  <si>
    <t>Advanced Style</t>
  </si>
  <si>
    <t>Mamytė</t>
  </si>
  <si>
    <t>Mammy</t>
  </si>
  <si>
    <t>Džema Boveri</t>
  </si>
  <si>
    <t>Gemma Boveri</t>
  </si>
  <si>
    <t xml:space="preserve">Feniksas </t>
  </si>
  <si>
    <t>Phoenix</t>
  </si>
  <si>
    <t>Nulis motyvacijos</t>
  </si>
  <si>
    <t>Zero Motivation</t>
  </si>
  <si>
    <t>Neįtikėtina jaunojo išradėjo kelionė</t>
  </si>
  <si>
    <t>The Young and Prodigious T.S. Spivet</t>
  </si>
  <si>
    <t>Kino Aljansas</t>
  </si>
  <si>
    <t>Pakeliui į mokyklą</t>
  </si>
  <si>
    <t>Sur le Chemin de lʾécole</t>
  </si>
  <si>
    <t>Zils Marijos debesys</t>
  </si>
  <si>
    <t>Clouds of Sils Maria</t>
  </si>
  <si>
    <t>Nono, berniukas Zigzagiukas</t>
  </si>
  <si>
    <t>Nono, het Zigzag Kind</t>
  </si>
  <si>
    <t>Krokodilai 2</t>
  </si>
  <si>
    <t>Vorstadtkrokodile 2</t>
  </si>
  <si>
    <t>Dalelių karštinė</t>
  </si>
  <si>
    <t>Particle Fever</t>
  </si>
  <si>
    <t xml:space="preserve">Krokodilai </t>
  </si>
  <si>
    <t>Vorstadtkrokodile</t>
  </si>
  <si>
    <t>Velnių salos karalius</t>
  </si>
  <si>
    <t>Kongen av Bastøy</t>
  </si>
  <si>
    <t>Eleonoros paslaptis</t>
  </si>
  <si>
    <t>Kerity, la maison des contes</t>
  </si>
  <si>
    <t>Sutrikęs Maksas</t>
  </si>
  <si>
    <t>Max Pinlig</t>
  </si>
  <si>
    <t>Mergaitė</t>
  </si>
  <si>
    <t>Flickan</t>
  </si>
  <si>
    <t>Yp!</t>
  </si>
  <si>
    <t>Eep!</t>
  </si>
  <si>
    <t xml:space="preserve">Raudona kaip dangus </t>
  </si>
  <si>
    <t>Rosso come il Cielo</t>
  </si>
  <si>
    <t xml:space="preserve">  INDEPENDENT</t>
  </si>
  <si>
    <t>CINEMARK</t>
  </si>
  <si>
    <t>FULL SCREEN</t>
  </si>
  <si>
    <t>Traukinio apiplėšimas, kurį įvykdė Saulius ir Paulius</t>
  </si>
  <si>
    <t>Ekskursantė</t>
  </si>
  <si>
    <t>Full screen</t>
  </si>
  <si>
    <t>Theatrical Film Distribution (WDSMPI)</t>
  </si>
  <si>
    <t>Kino Aljansas (Independent)</t>
  </si>
  <si>
    <t>Viešnagė</t>
  </si>
  <si>
    <t>The Visit</t>
  </si>
  <si>
    <t>Be stabdžių</t>
  </si>
  <si>
    <t>Trainwreck</t>
  </si>
  <si>
    <t>Purpurinė kalva</t>
  </si>
  <si>
    <t>Crimson Peak</t>
  </si>
  <si>
    <t>2015.10.16</t>
  </si>
  <si>
    <t>Everestas</t>
  </si>
  <si>
    <t>Everest</t>
  </si>
  <si>
    <t>Pakalikai</t>
  </si>
  <si>
    <t>Minions</t>
  </si>
  <si>
    <t>Skautai prieš zombius</t>
  </si>
  <si>
    <t>Scouts Guide to the Zombie Apocalypse</t>
  </si>
  <si>
    <t>2015.10.30</t>
  </si>
  <si>
    <t>Paranormalūs reiškiniai: vaiduoklio dimensija</t>
  </si>
  <si>
    <t>Paranormal Activity: The Ghost Dimension</t>
  </si>
  <si>
    <t>Terminatorius: Genisys</t>
  </si>
  <si>
    <t>Terminator Genisys</t>
  </si>
  <si>
    <t>Neįmanoma misija: slaptoji tauta</t>
  </si>
  <si>
    <t>Mission: Impossible - Rogue Nation </t>
  </si>
  <si>
    <t>Krampus</t>
  </si>
  <si>
    <t xml:space="preserve">Sesutės </t>
  </si>
  <si>
    <t>Sisters</t>
  </si>
  <si>
    <t>Steve Jobs</t>
  </si>
  <si>
    <t>Mažasisi Princas</t>
  </si>
  <si>
    <t>Little Prince</t>
  </si>
  <si>
    <t>Paskutinis raganų medžiotojas</t>
  </si>
  <si>
    <t>Last Witch Hunter</t>
  </si>
  <si>
    <t xml:space="preserve">Tobulos Kalėdos </t>
  </si>
  <si>
    <t>Love the Coopers</t>
  </si>
  <si>
    <t xml:space="preserve">Lūžio taškas </t>
  </si>
  <si>
    <t>Point Break</t>
  </si>
  <si>
    <t>Legenda</t>
  </si>
  <si>
    <t>Legend</t>
  </si>
  <si>
    <t>Išmokyk mane mylėti</t>
  </si>
  <si>
    <t>Fathers and Daughters</t>
  </si>
  <si>
    <t>SICARIO: Narkotikų karas</t>
  </si>
  <si>
    <t>Sicario</t>
  </si>
  <si>
    <t>Sangailės vasara</t>
  </si>
  <si>
    <t>Vatikano įrašai</t>
  </si>
  <si>
    <t>Vatican tapes</t>
  </si>
  <si>
    <t>Dėl visko kaltas seksas</t>
  </si>
  <si>
    <t>Sleeping with other people</t>
  </si>
  <si>
    <t>Neracionalus žmogus</t>
  </si>
  <si>
    <t>Irrational Man</t>
  </si>
  <si>
    <t>Tuk tuk tuk</t>
  </si>
  <si>
    <t>Knock Knock</t>
  </si>
  <si>
    <t xml:space="preserve">Daugiau garso ir šviesų </t>
  </si>
  <si>
    <t>We Are Your Friends</t>
  </si>
  <si>
    <t>Saldus kerštas</t>
  </si>
  <si>
    <t>Return to Sender</t>
  </si>
  <si>
    <t>Kaip pavogti žmoną</t>
  </si>
  <si>
    <t>Monako princesė</t>
  </si>
  <si>
    <t>Grace of Monaco</t>
  </si>
  <si>
    <t>Valentinas už 2rų</t>
  </si>
  <si>
    <t>Lost Valentine</t>
  </si>
  <si>
    <t>Tadas Blinda. Pradžia</t>
  </si>
  <si>
    <t>Valentinas vienas</t>
  </si>
  <si>
    <t xml:space="preserve">Kūčiukai, narkotikai ir seksas </t>
  </si>
  <si>
    <t>Night Before</t>
  </si>
  <si>
    <t>Monstrų viešbutis 2</t>
  </si>
  <si>
    <t>Hotel Transylvania 2</t>
  </si>
  <si>
    <t>007 Spectre</t>
  </si>
  <si>
    <t>Spectre</t>
  </si>
  <si>
    <t>Pasivaikščiojimas</t>
  </si>
  <si>
    <t>The Walk</t>
  </si>
  <si>
    <t>Pikseliai</t>
  </si>
  <si>
    <t>Pixels</t>
  </si>
  <si>
    <t xml:space="preserve">Šiurpuliukai </t>
  </si>
  <si>
    <t>Goosebumps</t>
  </si>
  <si>
    <t>Roko karalienė</t>
  </si>
  <si>
    <t>Rickie and the Flash</t>
  </si>
  <si>
    <t xml:space="preserve">Vidury vandenyno </t>
  </si>
  <si>
    <t>In the Heart of the Sea</t>
  </si>
  <si>
    <t>Kvaišų atostogos</t>
  </si>
  <si>
    <t>Vacation</t>
  </si>
  <si>
    <t>Šnipas iš U.N.C.L.E.</t>
  </si>
  <si>
    <t>Man from UNCLE</t>
  </si>
  <si>
    <t>Naujokas</t>
  </si>
  <si>
    <t>Intern</t>
  </si>
  <si>
    <t>Magiškasis Maikas XXL</t>
  </si>
  <si>
    <t>Magic Mike XXL</t>
  </si>
  <si>
    <t>Juodosios mišios</t>
  </si>
  <si>
    <t>Black Mass</t>
  </si>
  <si>
    <t>Kartuvės</t>
  </si>
  <si>
    <t>The Gallows</t>
  </si>
  <si>
    <t>Penas: nuotykiai Niekados šalyje</t>
  </si>
  <si>
    <t xml:space="preserve">Pan </t>
  </si>
  <si>
    <t>Kirtis dešine</t>
  </si>
  <si>
    <t>Southpaw</t>
  </si>
  <si>
    <t xml:space="preserve">Amerikos ultra </t>
  </si>
  <si>
    <t>American Ultra</t>
  </si>
  <si>
    <t xml:space="preserve">Makbetas </t>
  </si>
  <si>
    <t>Macbeth</t>
  </si>
  <si>
    <t>Riešutėlių filmas (Peanuts Movie)</t>
  </si>
  <si>
    <t>Peanuts Movie</t>
  </si>
  <si>
    <t>Marsietis</t>
  </si>
  <si>
    <t>The Matian</t>
  </si>
  <si>
    <t xml:space="preserve">Bėgantis labirintu: išmėginimai ugnimi </t>
  </si>
  <si>
    <t>Maze Runner: The Scorch Trials</t>
  </si>
  <si>
    <t xml:space="preserve">Šnipų tiltas </t>
  </si>
  <si>
    <t>Bridge of Spies</t>
  </si>
  <si>
    <t xml:space="preserve">Hitmanas: Agentas 47 </t>
  </si>
  <si>
    <t>Hitman: Agent 47</t>
  </si>
  <si>
    <t xml:space="preserve">Popieriniai miestai </t>
  </si>
  <si>
    <t>Paper Towns</t>
  </si>
  <si>
    <t>Toli nuo skubančios minios</t>
  </si>
  <si>
    <t>Far From The Madding Crowd</t>
  </si>
  <si>
    <t xml:space="preserve">Fantastiškas ketvertas </t>
  </si>
  <si>
    <t>Fantastic Four</t>
  </si>
  <si>
    <t xml:space="preserve">Žvaigždžių karai: galia nubunda </t>
  </si>
  <si>
    <t>Star Wars: Episode VII - The Force Awakens</t>
  </si>
  <si>
    <t xml:space="preserve">Išvirkščias pasaulis </t>
  </si>
  <si>
    <t>Inside Out</t>
  </si>
  <si>
    <t xml:space="preserve">Bado žaidynės: strazdas giesmininkas. II dalis </t>
  </si>
  <si>
    <t>Hunger Games: Mockingjay - part 2</t>
  </si>
  <si>
    <t xml:space="preserve">Skruzdėliukas </t>
  </si>
  <si>
    <t>Ant-Man</t>
  </si>
  <si>
    <t xml:space="preserve">Monstrų universitetas </t>
  </si>
  <si>
    <t>Monsters University</t>
  </si>
  <si>
    <t xml:space="preserve">Nužudyti savo draugus </t>
  </si>
  <si>
    <t>Kill Your Friends</t>
  </si>
  <si>
    <t xml:space="preserve">Jaunystės pažadas </t>
  </si>
  <si>
    <t>Testament of Youth</t>
  </si>
  <si>
    <t>Dėdė, Rokas ir Nida</t>
  </si>
  <si>
    <t>Geismo architektas</t>
  </si>
  <si>
    <t>Le regne de la beaute</t>
  </si>
  <si>
    <t>Paslaptingi žvilgsniai</t>
  </si>
  <si>
    <t>Secret in Their Eyes</t>
  </si>
  <si>
    <t>Munis: mažasis Mėnulio globėjas </t>
  </si>
  <si>
    <t xml:space="preserve">Mune </t>
  </si>
  <si>
    <t>Self/less</t>
  </si>
  <si>
    <t>Mano karalius</t>
  </si>
  <si>
    <t>Moi Roi</t>
  </si>
  <si>
    <t>Prancūziškos skyrybos</t>
  </si>
  <si>
    <t>Papa ou maman</t>
  </si>
  <si>
    <t>Naujausias testamentas</t>
  </si>
  <si>
    <t>Le tout nouveau testament</t>
  </si>
  <si>
    <t>Oi, laivas dingo!</t>
  </si>
  <si>
    <t>Ooops! Noah is Gone...</t>
  </si>
  <si>
    <t>Edeno sodas</t>
  </si>
  <si>
    <t xml:space="preserve">Pati geriausia diena </t>
  </si>
  <si>
    <t>Самый лучший день</t>
  </si>
  <si>
    <t>Slaptoji komanda</t>
  </si>
  <si>
    <t>Metegol</t>
  </si>
  <si>
    <t>Transporteris: visu greičiu</t>
  </si>
  <si>
    <t>The Transporter Refueled</t>
  </si>
  <si>
    <t>Kanibalai</t>
  </si>
  <si>
    <t>Green Inferno</t>
  </si>
  <si>
    <t>Mažasis riteris Trenkas </t>
  </si>
  <si>
    <t>Trenk, the Little Knight</t>
  </si>
  <si>
    <t>Svetima šalis</t>
  </si>
  <si>
    <t>Strangerland </t>
  </si>
  <si>
    <t xml:space="preserve">Drakonas </t>
  </si>
  <si>
    <t>Он – дракон</t>
  </si>
  <si>
    <t>Apsėstieji</t>
  </si>
  <si>
    <t>Backmask</t>
  </si>
  <si>
    <t>Tobulas apiplėšimas </t>
  </si>
  <si>
    <t xml:space="preserve">Heist </t>
  </si>
  <si>
    <t>Grėsmingas II</t>
  </si>
  <si>
    <t>Sinister 2</t>
  </si>
  <si>
    <t>Nudegęs</t>
  </si>
  <si>
    <t>Burnt</t>
  </si>
  <si>
    <t>Dovana</t>
  </si>
  <si>
    <t>The Gift</t>
  </si>
  <si>
    <t>Viena nepatogi akimirka</t>
  </si>
  <si>
    <t>One Wild Moment</t>
  </si>
  <si>
    <t>Skalvijos kino centras</t>
  </si>
  <si>
    <t>Kung Fu triušis: Ugnies valdovas</t>
  </si>
  <si>
    <t>Legend Of A Rabbit: The Martial of Fire</t>
  </si>
  <si>
    <t>Drakoniuko Riešutėlio nuotykiai</t>
  </si>
  <si>
    <t>Coconut The Little Dragon</t>
  </si>
  <si>
    <t>Be sienų</t>
  </si>
  <si>
    <t>Без границ</t>
  </si>
  <si>
    <t>Sėkmės horoskopas</t>
  </si>
  <si>
    <t>Гороскоп на удачу</t>
  </si>
  <si>
    <t>Ramybė mūsų sapnuose</t>
  </si>
  <si>
    <t>Peace To Us In Our Dreams</t>
  </si>
  <si>
    <t>Pamoka</t>
  </si>
  <si>
    <t>The Lesson</t>
  </si>
  <si>
    <t>Šokantys arabai</t>
  </si>
  <si>
    <t>Dancing Arabs</t>
  </si>
  <si>
    <t>Mažieji padaužos</t>
  </si>
  <si>
    <t>Fiddlesticks </t>
  </si>
  <si>
    <t>Beieškant Gastono</t>
  </si>
  <si>
    <t>Buscando a Gastón</t>
  </si>
  <si>
    <t>Meilės sala</t>
  </si>
  <si>
    <t>Love Island</t>
  </si>
  <si>
    <t>Keliaujantys paukščiai</t>
  </si>
  <si>
    <t>Les oiseaux de passage</t>
  </si>
  <si>
    <t>Kukis grįžta</t>
  </si>
  <si>
    <t>Kuky se vrací</t>
  </si>
  <si>
    <t>Jaunystė</t>
  </si>
  <si>
    <t>Youth</t>
  </si>
  <si>
    <t>Viktorija</t>
  </si>
  <si>
    <t>Victoria</t>
  </si>
  <si>
    <t>Amy</t>
  </si>
  <si>
    <t>Eizenšteinas Gvanachuate</t>
  </si>
  <si>
    <t>Eisenstein in Guanajuato</t>
  </si>
  <si>
    <t>(Ne)Tikros prancūziškos vestuvės</t>
  </si>
  <si>
    <t>Qu’est-ce qu’on a fait au Bon Dieu?</t>
  </si>
  <si>
    <t>Bambeklis</t>
  </si>
  <si>
    <t>The Grump</t>
  </si>
  <si>
    <t>Pakeliui (kartojama)</t>
  </si>
  <si>
    <t>Tauras Films</t>
  </si>
  <si>
    <t xml:space="preserve">Ypatingas poreikis </t>
  </si>
  <si>
    <t>Special need</t>
  </si>
  <si>
    <t>Studio Nominum</t>
  </si>
  <si>
    <t>Kunigo naudą velniai gaudo</t>
  </si>
  <si>
    <t>Singing Fish</t>
  </si>
  <si>
    <t>Sugar Man</t>
  </si>
  <si>
    <t>Searching for Sugar Man</t>
  </si>
  <si>
    <t>Meistras ir Tatjana</t>
  </si>
  <si>
    <t xml:space="preserve">Marijos žemė </t>
  </si>
  <si>
    <t>Tierra de Maria</t>
  </si>
  <si>
    <t>Apricot Films</t>
  </si>
  <si>
    <t xml:space="preserve">2015 m. </t>
  </si>
  <si>
    <t>Just a Moment</t>
  </si>
  <si>
    <t>Skalvijos kino centras (Independent)</t>
  </si>
  <si>
    <t>Kino pasaka (Independent)</t>
  </si>
  <si>
    <t>Just a Moment (Independent)</t>
  </si>
  <si>
    <t>Tauras Films (Independent)</t>
  </si>
  <si>
    <t>Studio Nominum (Independent)</t>
  </si>
  <si>
    <t>Apricot Films (Independent)</t>
  </si>
  <si>
    <t>Singing fish (Independent)</t>
  </si>
  <si>
    <t>Cinemark (Independent)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</si>
</sst>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#,##0\ &quot;€&quot;;[Red]\-#,##0\ &quot;€&quot;"/>
    <numFmt numFmtId="8" formatCode="#,##0.00\ &quot;€&quot;;[Red]\-#,##0.00\ &quot;€&quot;"/>
    <numFmt numFmtId="164" formatCode="yyyy\.mm\.dd;@"/>
    <numFmt numFmtId="165" formatCode="#,##0.00\ &quot;Lt&quot;;[Red]\-#,##0.00\ &quot;Lt&quot;"/>
  </numFmts>
  <fonts count="16" x14ac:knownFonts="1">
    <font>
      <sz val="11"/>
      <color theme="1"/>
      <name val="Calibri"/>
      <family val="2"/>
      <charset val="186"/>
      <scheme val="minor"/>
    </font>
    <font>
      <b/>
      <sz val="14"/>
      <name val="Verdana"/>
      <family val="2"/>
    </font>
    <font>
      <b/>
      <sz val="10"/>
      <name val="Verdana"/>
      <family val="2"/>
      <charset val="186"/>
    </font>
    <font>
      <sz val="10"/>
      <name val="Verdana"/>
      <family val="2"/>
      <charset val="186"/>
    </font>
    <font>
      <sz val="11"/>
      <color theme="1"/>
      <name val="Verdana"/>
      <family val="2"/>
      <charset val="186"/>
    </font>
    <font>
      <i/>
      <sz val="10"/>
      <name val="Verdana"/>
      <family val="2"/>
      <charset val="186"/>
    </font>
    <font>
      <b/>
      <sz val="10"/>
      <color theme="1"/>
      <name val="Verdana"/>
      <family val="2"/>
      <charset val="186"/>
    </font>
    <font>
      <sz val="10"/>
      <color theme="1"/>
      <name val="Verdana"/>
      <family val="2"/>
      <charset val="186"/>
    </font>
    <font>
      <sz val="10"/>
      <color indexed="8"/>
      <name val="Verdana"/>
      <family val="2"/>
      <charset val="186"/>
    </font>
    <font>
      <b/>
      <sz val="11"/>
      <color theme="1"/>
      <name val="Verdana"/>
      <family val="2"/>
      <charset val="186"/>
    </font>
    <font>
      <b/>
      <sz val="11"/>
      <name val="Verdana"/>
      <family val="2"/>
      <charset val="186"/>
    </font>
    <font>
      <b/>
      <sz val="12"/>
      <name val="Verdana"/>
      <family val="2"/>
      <charset val="186"/>
    </font>
    <font>
      <b/>
      <sz val="18"/>
      <name val="Verdana"/>
      <family val="2"/>
    </font>
    <font>
      <sz val="12"/>
      <name val="Verdana"/>
      <family val="2"/>
    </font>
    <font>
      <b/>
      <i/>
      <sz val="10"/>
      <name val="Verdana"/>
      <family val="2"/>
      <charset val="186"/>
    </font>
    <font>
      <sz val="10"/>
      <color rgb="FF000000"/>
      <name val="Verdana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67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4" fillId="0" borderId="1" xfId="0" applyFont="1" applyBorder="1" applyAlignment="1">
      <alignment wrapText="1" shrinkToFit="1"/>
    </xf>
    <xf numFmtId="0" fontId="3" fillId="0" borderId="4" xfId="0" applyFont="1" applyBorder="1"/>
    <xf numFmtId="49" fontId="3" fillId="0" borderId="4" xfId="0" applyNumberFormat="1" applyFont="1" applyBorder="1" applyAlignment="1">
      <alignment vertical="justify" wrapText="1"/>
    </xf>
    <xf numFmtId="0" fontId="5" fillId="0" borderId="1" xfId="0" applyFont="1" applyBorder="1" applyAlignment="1">
      <alignment horizontal="center" vertical="center"/>
    </xf>
    <xf numFmtId="0" fontId="0" fillId="0" borderId="1" xfId="0" applyBorder="1"/>
    <xf numFmtId="0" fontId="6" fillId="0" borderId="1" xfId="0" applyFont="1" applyBorder="1" applyAlignment="1">
      <alignment horizontal="center" vertical="center"/>
    </xf>
    <xf numFmtId="49" fontId="3" fillId="2" borderId="1" xfId="0" applyNumberFormat="1" applyFont="1" applyFill="1" applyBorder="1" applyAlignment="1">
      <alignment vertical="center" wrapText="1"/>
    </xf>
    <xf numFmtId="3" fontId="3" fillId="2" borderId="1" xfId="0" applyNumberFormat="1" applyFont="1" applyFill="1" applyBorder="1" applyAlignment="1" applyProtection="1">
      <alignment horizontal="center" vertical="center" wrapText="1"/>
    </xf>
    <xf numFmtId="3" fontId="7" fillId="0" borderId="1" xfId="0" applyNumberFormat="1" applyFont="1" applyBorder="1" applyAlignment="1">
      <alignment horizontal="center" vertical="center"/>
    </xf>
    <xf numFmtId="1" fontId="8" fillId="0" borderId="1" xfId="0" applyNumberFormat="1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 wrapText="1"/>
    </xf>
    <xf numFmtId="49" fontId="3" fillId="2" borderId="6" xfId="0" applyNumberFormat="1" applyFont="1" applyFill="1" applyBorder="1" applyAlignment="1">
      <alignment vertical="center" wrapText="1"/>
    </xf>
    <xf numFmtId="3" fontId="3" fillId="2" borderId="6" xfId="0" applyNumberFormat="1" applyFont="1" applyFill="1" applyBorder="1" applyAlignment="1" applyProtection="1">
      <alignment horizontal="center" vertical="center" wrapText="1"/>
    </xf>
    <xf numFmtId="1" fontId="8" fillId="0" borderId="7" xfId="0" applyNumberFormat="1" applyFont="1" applyBorder="1" applyAlignment="1">
      <alignment horizontal="center" vertical="center"/>
    </xf>
    <xf numFmtId="164" fontId="8" fillId="0" borderId="6" xfId="0" applyNumberFormat="1" applyFont="1" applyBorder="1" applyAlignment="1">
      <alignment horizontal="center" vertical="center" wrapText="1"/>
    </xf>
    <xf numFmtId="1" fontId="8" fillId="0" borderId="8" xfId="0" applyNumberFormat="1" applyFont="1" applyBorder="1" applyAlignment="1">
      <alignment horizontal="center" vertical="center"/>
    </xf>
    <xf numFmtId="3" fontId="3" fillId="2" borderId="6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3" fontId="8" fillId="0" borderId="1" xfId="0" applyNumberFormat="1" applyFont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3" fontId="6" fillId="0" borderId="1" xfId="0" applyNumberFormat="1" applyFont="1" applyBorder="1"/>
    <xf numFmtId="49" fontId="10" fillId="2" borderId="1" xfId="0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horizontal="left"/>
    </xf>
    <xf numFmtId="0" fontId="11" fillId="0" borderId="0" xfId="0" applyFont="1"/>
    <xf numFmtId="0" fontId="12" fillId="0" borderId="0" xfId="0" applyFont="1"/>
    <xf numFmtId="0" fontId="3" fillId="0" borderId="0" xfId="0" applyFont="1"/>
    <xf numFmtId="0" fontId="13" fillId="0" borderId="0" xfId="0" applyFont="1"/>
    <xf numFmtId="0" fontId="3" fillId="0" borderId="4" xfId="0" applyFont="1" applyBorder="1" applyAlignment="1">
      <alignment horizontal="left"/>
    </xf>
    <xf numFmtId="0" fontId="14" fillId="0" borderId="4" xfId="0" applyFont="1" applyBorder="1"/>
    <xf numFmtId="0" fontId="14" fillId="0" borderId="4" xfId="0" applyFont="1" applyBorder="1" applyAlignment="1">
      <alignment horizontal="center"/>
    </xf>
    <xf numFmtId="0" fontId="3" fillId="0" borderId="6" xfId="0" applyFont="1" applyBorder="1" applyAlignment="1">
      <alignment horizontal="left"/>
    </xf>
    <xf numFmtId="0" fontId="14" fillId="0" borderId="6" xfId="0" applyFont="1" applyBorder="1"/>
    <xf numFmtId="0" fontId="14" fillId="0" borderId="6" xfId="0" applyFont="1" applyBorder="1" applyAlignment="1">
      <alignment horizontal="center"/>
    </xf>
    <xf numFmtId="0" fontId="14" fillId="0" borderId="2" xfId="0" applyFont="1" applyBorder="1" applyAlignment="1">
      <alignment horizontal="left"/>
    </xf>
    <xf numFmtId="0" fontId="14" fillId="0" borderId="3" xfId="0" applyFont="1" applyBorder="1"/>
    <xf numFmtId="0" fontId="14" fillId="0" borderId="0" xfId="0" applyFont="1" applyBorder="1" applyAlignment="1">
      <alignment horizontal="left"/>
    </xf>
    <xf numFmtId="0" fontId="3" fillId="0" borderId="9" xfId="0" applyFont="1" applyBorder="1"/>
    <xf numFmtId="0" fontId="3" fillId="0" borderId="1" xfId="0" applyFont="1" applyBorder="1" applyAlignment="1">
      <alignment horizontal="center" vertical="center"/>
    </xf>
    <xf numFmtId="1" fontId="3" fillId="0" borderId="5" xfId="0" applyNumberFormat="1" applyFont="1" applyBorder="1" applyAlignment="1">
      <alignment horizontal="center" vertical="center"/>
    </xf>
    <xf numFmtId="4" fontId="3" fillId="0" borderId="5" xfId="0" applyNumberFormat="1" applyFont="1" applyBorder="1" applyAlignment="1">
      <alignment horizontal="right" vertical="center"/>
    </xf>
    <xf numFmtId="4" fontId="3" fillId="0" borderId="10" xfId="0" applyNumberFormat="1" applyFont="1" applyBorder="1" applyAlignment="1">
      <alignment vertical="center"/>
    </xf>
    <xf numFmtId="2" fontId="3" fillId="0" borderId="5" xfId="0" applyNumberFormat="1" applyFont="1" applyBorder="1" applyAlignment="1">
      <alignment horizontal="right" vertical="center"/>
    </xf>
    <xf numFmtId="0" fontId="3" fillId="0" borderId="8" xfId="0" applyFont="1" applyBorder="1" applyAlignment="1">
      <alignment vertical="center"/>
    </xf>
    <xf numFmtId="3" fontId="3" fillId="0" borderId="1" xfId="0" applyNumberFormat="1" applyFont="1" applyBorder="1" applyAlignment="1">
      <alignment horizontal="center" vertical="center"/>
    </xf>
    <xf numFmtId="4" fontId="3" fillId="0" borderId="11" xfId="0" applyNumberFormat="1" applyFont="1" applyBorder="1" applyAlignment="1">
      <alignment vertical="center"/>
    </xf>
    <xf numFmtId="3" fontId="8" fillId="2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/>
    </xf>
    <xf numFmtId="3" fontId="3" fillId="0" borderId="6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/>
    <xf numFmtId="0" fontId="11" fillId="0" borderId="0" xfId="0" applyFont="1" applyBorder="1" applyAlignment="1">
      <alignment horizontal="right"/>
    </xf>
    <xf numFmtId="3" fontId="11" fillId="0" borderId="6" xfId="0" applyNumberFormat="1" applyFont="1" applyBorder="1" applyAlignment="1">
      <alignment horizontal="center"/>
    </xf>
    <xf numFmtId="1" fontId="3" fillId="0" borderId="0" xfId="0" applyNumberFormat="1" applyFont="1" applyBorder="1" applyAlignment="1">
      <alignment horizontal="center" vertical="center"/>
    </xf>
    <xf numFmtId="3" fontId="3" fillId="0" borderId="0" xfId="0" applyNumberFormat="1" applyFont="1" applyBorder="1"/>
    <xf numFmtId="4" fontId="3" fillId="0" borderId="0" xfId="0" applyNumberFormat="1" applyFont="1" applyBorder="1"/>
    <xf numFmtId="4" fontId="3" fillId="0" borderId="0" xfId="0" applyNumberFormat="1" applyFont="1"/>
    <xf numFmtId="3" fontId="11" fillId="0" borderId="0" xfId="0" applyNumberFormat="1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0" xfId="0" applyFont="1"/>
    <xf numFmtId="0" fontId="3" fillId="0" borderId="4" xfId="0" applyFont="1" applyBorder="1" applyAlignment="1">
      <alignment horizontal="center" vertical="center"/>
    </xf>
    <xf numFmtId="0" fontId="14" fillId="0" borderId="5" xfId="0" applyFont="1" applyBorder="1"/>
    <xf numFmtId="0" fontId="14" fillId="0" borderId="10" xfId="0" applyFont="1" applyBorder="1"/>
    <xf numFmtId="0" fontId="3" fillId="0" borderId="8" xfId="0" applyFont="1" applyBorder="1"/>
    <xf numFmtId="0" fontId="3" fillId="0" borderId="6" xfId="0" applyFont="1" applyBorder="1" applyAlignment="1">
      <alignment horizontal="center" vertical="center"/>
    </xf>
    <xf numFmtId="4" fontId="3" fillId="0" borderId="8" xfId="0" applyNumberFormat="1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4" fontId="3" fillId="0" borderId="12" xfId="0" applyNumberFormat="1" applyFont="1" applyBorder="1" applyAlignment="1">
      <alignment horizontal="right" vertical="center"/>
    </xf>
    <xf numFmtId="4" fontId="3" fillId="0" borderId="8" xfId="0" applyNumberFormat="1" applyFont="1" applyBorder="1" applyAlignment="1">
      <alignment vertical="center"/>
    </xf>
    <xf numFmtId="3" fontId="3" fillId="0" borderId="0" xfId="0" applyNumberFormat="1" applyFont="1"/>
    <xf numFmtId="0" fontId="3" fillId="0" borderId="7" xfId="0" applyFont="1" applyBorder="1" applyAlignment="1">
      <alignment horizontal="left" vertical="center"/>
    </xf>
    <xf numFmtId="4" fontId="3" fillId="0" borderId="11" xfId="0" applyNumberFormat="1" applyFont="1" applyBorder="1" applyAlignment="1">
      <alignment horizontal="left" vertical="center"/>
    </xf>
    <xf numFmtId="4" fontId="3" fillId="0" borderId="7" xfId="0" applyNumberFormat="1" applyFont="1" applyBorder="1" applyAlignment="1">
      <alignment horizontal="left" vertical="center"/>
    </xf>
    <xf numFmtId="3" fontId="8" fillId="2" borderId="6" xfId="0" applyNumberFormat="1" applyFont="1" applyFill="1" applyBorder="1" applyAlignment="1">
      <alignment horizontal="center" vertical="center" wrapText="1"/>
    </xf>
    <xf numFmtId="1" fontId="3" fillId="0" borderId="0" xfId="0" applyNumberFormat="1" applyFont="1"/>
    <xf numFmtId="0" fontId="11" fillId="0" borderId="0" xfId="0" applyFont="1" applyAlignment="1">
      <alignment horizontal="right"/>
    </xf>
    <xf numFmtId="1" fontId="3" fillId="0" borderId="0" xfId="0" applyNumberFormat="1" applyFont="1" applyAlignment="1">
      <alignment horizontal="center" vertical="center"/>
    </xf>
    <xf numFmtId="3" fontId="8" fillId="2" borderId="1" xfId="0" applyNumberFormat="1" applyFont="1" applyFill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/>
    </xf>
    <xf numFmtId="3" fontId="7" fillId="0" borderId="6" xfId="0" applyNumberFormat="1" applyFont="1" applyBorder="1" applyAlignment="1">
      <alignment horizontal="center"/>
    </xf>
    <xf numFmtId="3" fontId="6" fillId="0" borderId="1" xfId="0" applyNumberFormat="1" applyFont="1" applyBorder="1" applyAlignment="1">
      <alignment horizontal="center"/>
    </xf>
    <xf numFmtId="3" fontId="3" fillId="2" borderId="1" xfId="0" applyNumberFormat="1" applyFont="1" applyFill="1" applyBorder="1" applyAlignment="1" applyProtection="1">
      <alignment horizontal="center" wrapText="1"/>
    </xf>
    <xf numFmtId="3" fontId="8" fillId="2" borderId="1" xfId="0" applyNumberFormat="1" applyFont="1" applyFill="1" applyBorder="1" applyAlignment="1">
      <alignment horizontal="center"/>
    </xf>
    <xf numFmtId="3" fontId="3" fillId="2" borderId="6" xfId="0" applyNumberFormat="1" applyFont="1" applyFill="1" applyBorder="1" applyAlignment="1" applyProtection="1">
      <alignment horizontal="center" wrapText="1"/>
    </xf>
    <xf numFmtId="3" fontId="3" fillId="2" borderId="6" xfId="0" applyNumberFormat="1" applyFont="1" applyFill="1" applyBorder="1" applyAlignment="1">
      <alignment horizontal="center"/>
    </xf>
    <xf numFmtId="3" fontId="8" fillId="0" borderId="6" xfId="0" applyNumberFormat="1" applyFont="1" applyBorder="1" applyAlignment="1">
      <alignment horizontal="center"/>
    </xf>
    <xf numFmtId="3" fontId="8" fillId="0" borderId="1" xfId="0" applyNumberFormat="1" applyFont="1" applyBorder="1" applyAlignment="1">
      <alignment horizontal="center"/>
    </xf>
    <xf numFmtId="3" fontId="3" fillId="2" borderId="1" xfId="0" applyNumberFormat="1" applyFont="1" applyFill="1" applyBorder="1" applyAlignment="1">
      <alignment horizontal="center"/>
    </xf>
    <xf numFmtId="0" fontId="1" fillId="0" borderId="5" xfId="0" applyFont="1" applyBorder="1"/>
    <xf numFmtId="0" fontId="2" fillId="0" borderId="4" xfId="0" applyFont="1" applyBorder="1" applyAlignment="1"/>
    <xf numFmtId="0" fontId="2" fillId="0" borderId="4" xfId="0" applyFont="1" applyBorder="1"/>
    <xf numFmtId="49" fontId="3" fillId="0" borderId="2" xfId="0" applyNumberFormat="1" applyFont="1" applyBorder="1" applyAlignment="1">
      <alignment vertical="justify" wrapText="1"/>
    </xf>
    <xf numFmtId="0" fontId="2" fillId="0" borderId="4" xfId="0" applyFont="1" applyBorder="1" applyAlignment="1">
      <alignment horizontal="center" vertical="center"/>
    </xf>
    <xf numFmtId="1" fontId="8" fillId="0" borderId="13" xfId="0" applyNumberFormat="1" applyFont="1" applyBorder="1" applyAlignment="1">
      <alignment horizontal="center" vertical="center"/>
    </xf>
    <xf numFmtId="1" fontId="8" fillId="0" borderId="14" xfId="0" applyNumberFormat="1" applyFont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center" wrapText="1"/>
    </xf>
    <xf numFmtId="49" fontId="3" fillId="3" borderId="1" xfId="0" applyNumberFormat="1" applyFont="1" applyFill="1" applyBorder="1" applyAlignment="1">
      <alignment vertical="center" wrapText="1"/>
    </xf>
    <xf numFmtId="3" fontId="3" fillId="3" borderId="1" xfId="0" applyNumberFormat="1" applyFont="1" applyFill="1" applyBorder="1" applyAlignment="1" applyProtection="1">
      <alignment horizontal="center" vertical="center" wrapText="1"/>
    </xf>
    <xf numFmtId="3" fontId="7" fillId="3" borderId="1" xfId="0" applyNumberFormat="1" applyFont="1" applyFill="1" applyBorder="1" applyAlignment="1">
      <alignment horizontal="center" vertical="center"/>
    </xf>
    <xf numFmtId="1" fontId="8" fillId="3" borderId="14" xfId="0" applyNumberFormat="1" applyFont="1" applyFill="1" applyBorder="1" applyAlignment="1">
      <alignment horizontal="center" vertical="center"/>
    </xf>
    <xf numFmtId="164" fontId="8" fillId="3" borderId="6" xfId="0" applyNumberFormat="1" applyFont="1" applyFill="1" applyBorder="1" applyAlignment="1">
      <alignment horizontal="center" vertical="center" wrapText="1"/>
    </xf>
    <xf numFmtId="0" fontId="0" fillId="3" borderId="0" xfId="0" applyFill="1"/>
    <xf numFmtId="0" fontId="2" fillId="0" borderId="1" xfId="0" applyFont="1" applyBorder="1" applyAlignment="1">
      <alignment horizontal="center" vertical="center"/>
    </xf>
    <xf numFmtId="0" fontId="2" fillId="0" borderId="15" xfId="0" applyFont="1" applyBorder="1" applyAlignment="1"/>
    <xf numFmtId="165" fontId="0" fillId="0" borderId="0" xfId="0" applyNumberFormat="1"/>
    <xf numFmtId="0" fontId="5" fillId="0" borderId="4" xfId="0" applyFont="1" applyBorder="1" applyAlignment="1">
      <alignment horizontal="center" vertical="center"/>
    </xf>
    <xf numFmtId="3" fontId="6" fillId="0" borderId="6" xfId="0" applyNumberFormat="1" applyFont="1" applyBorder="1"/>
    <xf numFmtId="14" fontId="8" fillId="2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vertical="justify" wrapText="1"/>
    </xf>
    <xf numFmtId="0" fontId="3" fillId="0" borderId="1" xfId="0" applyFont="1" applyBorder="1"/>
    <xf numFmtId="3" fontId="2" fillId="0" borderId="6" xfId="0" applyNumberFormat="1" applyFont="1" applyBorder="1" applyAlignment="1">
      <alignment horizontal="center" vertical="center"/>
    </xf>
    <xf numFmtId="0" fontId="2" fillId="0" borderId="8" xfId="0" applyFont="1" applyBorder="1"/>
    <xf numFmtId="49" fontId="3" fillId="0" borderId="6" xfId="0" applyNumberFormat="1" applyFont="1" applyBorder="1" applyAlignment="1">
      <alignment vertical="justify" wrapText="1"/>
    </xf>
    <xf numFmtId="2" fontId="3" fillId="0" borderId="12" xfId="0" applyNumberFormat="1" applyFont="1" applyBorder="1" applyAlignment="1">
      <alignment horizontal="right" vertical="center"/>
    </xf>
    <xf numFmtId="0" fontId="7" fillId="4" borderId="1" xfId="0" applyFont="1" applyFill="1" applyBorder="1" applyAlignment="1">
      <alignment vertical="center" wrapText="1"/>
    </xf>
    <xf numFmtId="0" fontId="7" fillId="4" borderId="6" xfId="0" applyFont="1" applyFill="1" applyBorder="1" applyAlignment="1">
      <alignment vertical="center" wrapText="1"/>
    </xf>
    <xf numFmtId="3" fontId="7" fillId="0" borderId="6" xfId="0" applyNumberFormat="1" applyFont="1" applyBorder="1" applyAlignment="1">
      <alignment horizontal="center" vertical="center"/>
    </xf>
    <xf numFmtId="3" fontId="7" fillId="0" borderId="0" xfId="0" applyNumberFormat="1" applyFont="1" applyBorder="1" applyAlignment="1">
      <alignment horizontal="center"/>
    </xf>
    <xf numFmtId="0" fontId="0" fillId="0" borderId="6" xfId="0" applyBorder="1"/>
    <xf numFmtId="3" fontId="7" fillId="3" borderId="1" xfId="0" applyNumberFormat="1" applyFont="1" applyFill="1" applyBorder="1" applyAlignment="1">
      <alignment horizontal="center"/>
    </xf>
    <xf numFmtId="3" fontId="3" fillId="3" borderId="1" xfId="0" applyNumberFormat="1" applyFont="1" applyFill="1" applyBorder="1" applyAlignment="1" applyProtection="1">
      <alignment horizontal="center" wrapText="1"/>
    </xf>
    <xf numFmtId="3" fontId="3" fillId="3" borderId="6" xfId="0" applyNumberFormat="1" applyFont="1" applyFill="1" applyBorder="1" applyAlignment="1" applyProtection="1">
      <alignment horizontal="center" wrapText="1"/>
    </xf>
    <xf numFmtId="3" fontId="8" fillId="3" borderId="1" xfId="0" applyNumberFormat="1" applyFont="1" applyFill="1" applyBorder="1" applyAlignment="1">
      <alignment horizontal="center"/>
    </xf>
    <xf numFmtId="3" fontId="7" fillId="3" borderId="6" xfId="0" applyNumberFormat="1" applyFont="1" applyFill="1" applyBorder="1" applyAlignment="1">
      <alignment horizontal="center"/>
    </xf>
    <xf numFmtId="3" fontId="3" fillId="3" borderId="1" xfId="0" applyNumberFormat="1" applyFont="1" applyFill="1" applyBorder="1" applyAlignment="1">
      <alignment horizontal="center"/>
    </xf>
    <xf numFmtId="3" fontId="8" fillId="3" borderId="6" xfId="0" applyNumberFormat="1" applyFont="1" applyFill="1" applyBorder="1" applyAlignment="1">
      <alignment horizontal="center" vertical="center"/>
    </xf>
    <xf numFmtId="3" fontId="3" fillId="3" borderId="6" xfId="0" applyNumberFormat="1" applyFont="1" applyFill="1" applyBorder="1" applyAlignment="1">
      <alignment horizontal="center"/>
    </xf>
    <xf numFmtId="0" fontId="7" fillId="4" borderId="1" xfId="0" applyFont="1" applyFill="1" applyBorder="1" applyAlignment="1">
      <alignment vertical="top" wrapText="1"/>
    </xf>
    <xf numFmtId="3" fontId="3" fillId="2" borderId="1" xfId="0" applyNumberFormat="1" applyFont="1" applyFill="1" applyBorder="1" applyAlignment="1">
      <alignment horizontal="left" vertical="center"/>
    </xf>
    <xf numFmtId="3" fontId="3" fillId="3" borderId="1" xfId="0" applyNumberFormat="1" applyFont="1" applyFill="1" applyBorder="1" applyAlignment="1">
      <alignment horizontal="center" vertical="center"/>
    </xf>
    <xf numFmtId="3" fontId="8" fillId="0" borderId="6" xfId="0" applyNumberFormat="1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 wrapText="1"/>
    </xf>
    <xf numFmtId="49" fontId="3" fillId="2" borderId="6" xfId="0" applyNumberFormat="1" applyFont="1" applyFill="1" applyBorder="1" applyAlignment="1">
      <alignment horizontal="left" vertical="center" wrapText="1"/>
    </xf>
    <xf numFmtId="8" fontId="3" fillId="0" borderId="0" xfId="0" applyNumberFormat="1" applyFont="1"/>
    <xf numFmtId="6" fontId="3" fillId="0" borderId="0" xfId="0" applyNumberFormat="1" applyFont="1"/>
    <xf numFmtId="49" fontId="3" fillId="0" borderId="16" xfId="0" applyNumberFormat="1" applyFont="1" applyBorder="1" applyAlignment="1">
      <alignment vertical="justify" wrapText="1"/>
    </xf>
    <xf numFmtId="14" fontId="15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14" fontId="8" fillId="0" borderId="6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/>
    </xf>
    <xf numFmtId="3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3" fontId="9" fillId="0" borderId="5" xfId="0" applyNumberFormat="1" applyFont="1" applyBorder="1" applyAlignment="1">
      <alignment horizontal="center"/>
    </xf>
    <xf numFmtId="3" fontId="9" fillId="0" borderId="8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12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2" fillId="0" borderId="11" xfId="0" applyFont="1" applyBorder="1" applyAlignment="1">
      <alignment horizontal="center"/>
    </xf>
    <xf numFmtId="0" fontId="2" fillId="0" borderId="1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justify" wrapText="1"/>
    </xf>
    <xf numFmtId="49" fontId="3" fillId="0" borderId="8" xfId="0" applyNumberFormat="1" applyFont="1" applyBorder="1" applyAlignment="1">
      <alignment horizontal="center" vertical="justify" wrapText="1"/>
    </xf>
    <xf numFmtId="0" fontId="2" fillId="0" borderId="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2"/>
  <sheetViews>
    <sheetView tabSelected="1" topLeftCell="A43" workbookViewId="0">
      <selection activeCell="C26" sqref="C26"/>
    </sheetView>
  </sheetViews>
  <sheetFormatPr defaultColWidth="11.44140625" defaultRowHeight="12.6" x14ac:dyDescent="0.2"/>
  <cols>
    <col min="1" max="1" width="5.109375" style="28" customWidth="1"/>
    <col min="2" max="2" width="56.44140625" style="28" customWidth="1"/>
    <col min="3" max="3" width="19.44140625" style="28" customWidth="1"/>
    <col min="4" max="4" width="16.44140625" style="28" bestFit="1" customWidth="1"/>
    <col min="5" max="5" width="8.33203125" style="28" customWidth="1"/>
    <col min="6" max="6" width="8.88671875" style="28" customWidth="1"/>
    <col min="7" max="7" width="3.6640625" style="28" customWidth="1"/>
    <col min="8" max="8" width="8.44140625" style="28" customWidth="1"/>
    <col min="9" max="9" width="3.44140625" style="28" customWidth="1"/>
    <col min="10" max="10" width="11.44140625" style="28" customWidth="1"/>
    <col min="11" max="11" width="10.109375" style="28" bestFit="1" customWidth="1"/>
    <col min="12" max="256" width="11.44140625" style="28"/>
    <col min="257" max="257" width="5.109375" style="28" customWidth="1"/>
    <col min="258" max="258" width="56.44140625" style="28" customWidth="1"/>
    <col min="259" max="259" width="19.44140625" style="28" customWidth="1"/>
    <col min="260" max="260" width="16.44140625" style="28" bestFit="1" customWidth="1"/>
    <col min="261" max="261" width="8.33203125" style="28" customWidth="1"/>
    <col min="262" max="262" width="6.6640625" style="28" customWidth="1"/>
    <col min="263" max="263" width="3.6640625" style="28" customWidth="1"/>
    <col min="264" max="264" width="6.44140625" style="28" customWidth="1"/>
    <col min="265" max="265" width="3.44140625" style="28" customWidth="1"/>
    <col min="266" max="266" width="11.44140625" style="28" customWidth="1"/>
    <col min="267" max="267" width="10.109375" style="28" bestFit="1" customWidth="1"/>
    <col min="268" max="512" width="11.44140625" style="28"/>
    <col min="513" max="513" width="5.109375" style="28" customWidth="1"/>
    <col min="514" max="514" width="56.44140625" style="28" customWidth="1"/>
    <col min="515" max="515" width="19.44140625" style="28" customWidth="1"/>
    <col min="516" max="516" width="16.44140625" style="28" bestFit="1" customWidth="1"/>
    <col min="517" max="517" width="8.33203125" style="28" customWidth="1"/>
    <col min="518" max="518" width="6.6640625" style="28" customWidth="1"/>
    <col min="519" max="519" width="3.6640625" style="28" customWidth="1"/>
    <col min="520" max="520" width="6.44140625" style="28" customWidth="1"/>
    <col min="521" max="521" width="3.44140625" style="28" customWidth="1"/>
    <col min="522" max="522" width="11.44140625" style="28" customWidth="1"/>
    <col min="523" max="523" width="10.109375" style="28" bestFit="1" customWidth="1"/>
    <col min="524" max="768" width="11.44140625" style="28"/>
    <col min="769" max="769" width="5.109375" style="28" customWidth="1"/>
    <col min="770" max="770" width="56.44140625" style="28" customWidth="1"/>
    <col min="771" max="771" width="19.44140625" style="28" customWidth="1"/>
    <col min="772" max="772" width="16.44140625" style="28" bestFit="1" customWidth="1"/>
    <col min="773" max="773" width="8.33203125" style="28" customWidth="1"/>
    <col min="774" max="774" width="6.6640625" style="28" customWidth="1"/>
    <col min="775" max="775" width="3.6640625" style="28" customWidth="1"/>
    <col min="776" max="776" width="6.44140625" style="28" customWidth="1"/>
    <col min="777" max="777" width="3.44140625" style="28" customWidth="1"/>
    <col min="778" max="778" width="11.44140625" style="28" customWidth="1"/>
    <col min="779" max="779" width="10.109375" style="28" bestFit="1" customWidth="1"/>
    <col min="780" max="1024" width="11.44140625" style="28"/>
    <col min="1025" max="1025" width="5.109375" style="28" customWidth="1"/>
    <col min="1026" max="1026" width="56.44140625" style="28" customWidth="1"/>
    <col min="1027" max="1027" width="19.44140625" style="28" customWidth="1"/>
    <col min="1028" max="1028" width="16.44140625" style="28" bestFit="1" customWidth="1"/>
    <col min="1029" max="1029" width="8.33203125" style="28" customWidth="1"/>
    <col min="1030" max="1030" width="6.6640625" style="28" customWidth="1"/>
    <col min="1031" max="1031" width="3.6640625" style="28" customWidth="1"/>
    <col min="1032" max="1032" width="6.44140625" style="28" customWidth="1"/>
    <col min="1033" max="1033" width="3.44140625" style="28" customWidth="1"/>
    <col min="1034" max="1034" width="11.44140625" style="28" customWidth="1"/>
    <col min="1035" max="1035" width="10.109375" style="28" bestFit="1" customWidth="1"/>
    <col min="1036" max="1280" width="11.44140625" style="28"/>
    <col min="1281" max="1281" width="5.109375" style="28" customWidth="1"/>
    <col min="1282" max="1282" width="56.44140625" style="28" customWidth="1"/>
    <col min="1283" max="1283" width="19.44140625" style="28" customWidth="1"/>
    <col min="1284" max="1284" width="16.44140625" style="28" bestFit="1" customWidth="1"/>
    <col min="1285" max="1285" width="8.33203125" style="28" customWidth="1"/>
    <col min="1286" max="1286" width="6.6640625" style="28" customWidth="1"/>
    <col min="1287" max="1287" width="3.6640625" style="28" customWidth="1"/>
    <col min="1288" max="1288" width="6.44140625" style="28" customWidth="1"/>
    <col min="1289" max="1289" width="3.44140625" style="28" customWidth="1"/>
    <col min="1290" max="1290" width="11.44140625" style="28" customWidth="1"/>
    <col min="1291" max="1291" width="10.109375" style="28" bestFit="1" customWidth="1"/>
    <col min="1292" max="1536" width="11.44140625" style="28"/>
    <col min="1537" max="1537" width="5.109375" style="28" customWidth="1"/>
    <col min="1538" max="1538" width="56.44140625" style="28" customWidth="1"/>
    <col min="1539" max="1539" width="19.44140625" style="28" customWidth="1"/>
    <col min="1540" max="1540" width="16.44140625" style="28" bestFit="1" customWidth="1"/>
    <col min="1541" max="1541" width="8.33203125" style="28" customWidth="1"/>
    <col min="1542" max="1542" width="6.6640625" style="28" customWidth="1"/>
    <col min="1543" max="1543" width="3.6640625" style="28" customWidth="1"/>
    <col min="1544" max="1544" width="6.44140625" style="28" customWidth="1"/>
    <col min="1545" max="1545" width="3.44140625" style="28" customWidth="1"/>
    <col min="1546" max="1546" width="11.44140625" style="28" customWidth="1"/>
    <col min="1547" max="1547" width="10.109375" style="28" bestFit="1" customWidth="1"/>
    <col min="1548" max="1792" width="11.44140625" style="28"/>
    <col min="1793" max="1793" width="5.109375" style="28" customWidth="1"/>
    <col min="1794" max="1794" width="56.44140625" style="28" customWidth="1"/>
    <col min="1795" max="1795" width="19.44140625" style="28" customWidth="1"/>
    <col min="1796" max="1796" width="16.44140625" style="28" bestFit="1" customWidth="1"/>
    <col min="1797" max="1797" width="8.33203125" style="28" customWidth="1"/>
    <col min="1798" max="1798" width="6.6640625" style="28" customWidth="1"/>
    <col min="1799" max="1799" width="3.6640625" style="28" customWidth="1"/>
    <col min="1800" max="1800" width="6.44140625" style="28" customWidth="1"/>
    <col min="1801" max="1801" width="3.44140625" style="28" customWidth="1"/>
    <col min="1802" max="1802" width="11.44140625" style="28" customWidth="1"/>
    <col min="1803" max="1803" width="10.109375" style="28" bestFit="1" customWidth="1"/>
    <col min="1804" max="2048" width="11.44140625" style="28"/>
    <col min="2049" max="2049" width="5.109375" style="28" customWidth="1"/>
    <col min="2050" max="2050" width="56.44140625" style="28" customWidth="1"/>
    <col min="2051" max="2051" width="19.44140625" style="28" customWidth="1"/>
    <col min="2052" max="2052" width="16.44140625" style="28" bestFit="1" customWidth="1"/>
    <col min="2053" max="2053" width="8.33203125" style="28" customWidth="1"/>
    <col min="2054" max="2054" width="6.6640625" style="28" customWidth="1"/>
    <col min="2055" max="2055" width="3.6640625" style="28" customWidth="1"/>
    <col min="2056" max="2056" width="6.44140625" style="28" customWidth="1"/>
    <col min="2057" max="2057" width="3.44140625" style="28" customWidth="1"/>
    <col min="2058" max="2058" width="11.44140625" style="28" customWidth="1"/>
    <col min="2059" max="2059" width="10.109375" style="28" bestFit="1" customWidth="1"/>
    <col min="2060" max="2304" width="11.44140625" style="28"/>
    <col min="2305" max="2305" width="5.109375" style="28" customWidth="1"/>
    <col min="2306" max="2306" width="56.44140625" style="28" customWidth="1"/>
    <col min="2307" max="2307" width="19.44140625" style="28" customWidth="1"/>
    <col min="2308" max="2308" width="16.44140625" style="28" bestFit="1" customWidth="1"/>
    <col min="2309" max="2309" width="8.33203125" style="28" customWidth="1"/>
    <col min="2310" max="2310" width="6.6640625" style="28" customWidth="1"/>
    <col min="2311" max="2311" width="3.6640625" style="28" customWidth="1"/>
    <col min="2312" max="2312" width="6.44140625" style="28" customWidth="1"/>
    <col min="2313" max="2313" width="3.44140625" style="28" customWidth="1"/>
    <col min="2314" max="2314" width="11.44140625" style="28" customWidth="1"/>
    <col min="2315" max="2315" width="10.109375" style="28" bestFit="1" customWidth="1"/>
    <col min="2316" max="2560" width="11.44140625" style="28"/>
    <col min="2561" max="2561" width="5.109375" style="28" customWidth="1"/>
    <col min="2562" max="2562" width="56.44140625" style="28" customWidth="1"/>
    <col min="2563" max="2563" width="19.44140625" style="28" customWidth="1"/>
    <col min="2564" max="2564" width="16.44140625" style="28" bestFit="1" customWidth="1"/>
    <col min="2565" max="2565" width="8.33203125" style="28" customWidth="1"/>
    <col min="2566" max="2566" width="6.6640625" style="28" customWidth="1"/>
    <col min="2567" max="2567" width="3.6640625" style="28" customWidth="1"/>
    <col min="2568" max="2568" width="6.44140625" style="28" customWidth="1"/>
    <col min="2569" max="2569" width="3.44140625" style="28" customWidth="1"/>
    <col min="2570" max="2570" width="11.44140625" style="28" customWidth="1"/>
    <col min="2571" max="2571" width="10.109375" style="28" bestFit="1" customWidth="1"/>
    <col min="2572" max="2816" width="11.44140625" style="28"/>
    <col min="2817" max="2817" width="5.109375" style="28" customWidth="1"/>
    <col min="2818" max="2818" width="56.44140625" style="28" customWidth="1"/>
    <col min="2819" max="2819" width="19.44140625" style="28" customWidth="1"/>
    <col min="2820" max="2820" width="16.44140625" style="28" bestFit="1" customWidth="1"/>
    <col min="2821" max="2821" width="8.33203125" style="28" customWidth="1"/>
    <col min="2822" max="2822" width="6.6640625" style="28" customWidth="1"/>
    <col min="2823" max="2823" width="3.6640625" style="28" customWidth="1"/>
    <col min="2824" max="2824" width="6.44140625" style="28" customWidth="1"/>
    <col min="2825" max="2825" width="3.44140625" style="28" customWidth="1"/>
    <col min="2826" max="2826" width="11.44140625" style="28" customWidth="1"/>
    <col min="2827" max="2827" width="10.109375" style="28" bestFit="1" customWidth="1"/>
    <col min="2828" max="3072" width="11.44140625" style="28"/>
    <col min="3073" max="3073" width="5.109375" style="28" customWidth="1"/>
    <col min="3074" max="3074" width="56.44140625" style="28" customWidth="1"/>
    <col min="3075" max="3075" width="19.44140625" style="28" customWidth="1"/>
    <col min="3076" max="3076" width="16.44140625" style="28" bestFit="1" customWidth="1"/>
    <col min="3077" max="3077" width="8.33203125" style="28" customWidth="1"/>
    <col min="3078" max="3078" width="6.6640625" style="28" customWidth="1"/>
    <col min="3079" max="3079" width="3.6640625" style="28" customWidth="1"/>
    <col min="3080" max="3080" width="6.44140625" style="28" customWidth="1"/>
    <col min="3081" max="3081" width="3.44140625" style="28" customWidth="1"/>
    <col min="3082" max="3082" width="11.44140625" style="28" customWidth="1"/>
    <col min="3083" max="3083" width="10.109375" style="28" bestFit="1" customWidth="1"/>
    <col min="3084" max="3328" width="11.44140625" style="28"/>
    <col min="3329" max="3329" width="5.109375" style="28" customWidth="1"/>
    <col min="3330" max="3330" width="56.44140625" style="28" customWidth="1"/>
    <col min="3331" max="3331" width="19.44140625" style="28" customWidth="1"/>
    <col min="3332" max="3332" width="16.44140625" style="28" bestFit="1" customWidth="1"/>
    <col min="3333" max="3333" width="8.33203125" style="28" customWidth="1"/>
    <col min="3334" max="3334" width="6.6640625" style="28" customWidth="1"/>
    <col min="3335" max="3335" width="3.6640625" style="28" customWidth="1"/>
    <col min="3336" max="3336" width="6.44140625" style="28" customWidth="1"/>
    <col min="3337" max="3337" width="3.44140625" style="28" customWidth="1"/>
    <col min="3338" max="3338" width="11.44140625" style="28" customWidth="1"/>
    <col min="3339" max="3339" width="10.109375" style="28" bestFit="1" customWidth="1"/>
    <col min="3340" max="3584" width="11.44140625" style="28"/>
    <col min="3585" max="3585" width="5.109375" style="28" customWidth="1"/>
    <col min="3586" max="3586" width="56.44140625" style="28" customWidth="1"/>
    <col min="3587" max="3587" width="19.44140625" style="28" customWidth="1"/>
    <col min="3588" max="3588" width="16.44140625" style="28" bestFit="1" customWidth="1"/>
    <col min="3589" max="3589" width="8.33203125" style="28" customWidth="1"/>
    <col min="3590" max="3590" width="6.6640625" style="28" customWidth="1"/>
    <col min="3591" max="3591" width="3.6640625" style="28" customWidth="1"/>
    <col min="3592" max="3592" width="6.44140625" style="28" customWidth="1"/>
    <col min="3593" max="3593" width="3.44140625" style="28" customWidth="1"/>
    <col min="3594" max="3594" width="11.44140625" style="28" customWidth="1"/>
    <col min="3595" max="3595" width="10.109375" style="28" bestFit="1" customWidth="1"/>
    <col min="3596" max="3840" width="11.44140625" style="28"/>
    <col min="3841" max="3841" width="5.109375" style="28" customWidth="1"/>
    <col min="3842" max="3842" width="56.44140625" style="28" customWidth="1"/>
    <col min="3843" max="3843" width="19.44140625" style="28" customWidth="1"/>
    <col min="3844" max="3844" width="16.44140625" style="28" bestFit="1" customWidth="1"/>
    <col min="3845" max="3845" width="8.33203125" style="28" customWidth="1"/>
    <col min="3846" max="3846" width="6.6640625" style="28" customWidth="1"/>
    <col min="3847" max="3847" width="3.6640625" style="28" customWidth="1"/>
    <col min="3848" max="3848" width="6.44140625" style="28" customWidth="1"/>
    <col min="3849" max="3849" width="3.44140625" style="28" customWidth="1"/>
    <col min="3850" max="3850" width="11.44140625" style="28" customWidth="1"/>
    <col min="3851" max="3851" width="10.109375" style="28" bestFit="1" customWidth="1"/>
    <col min="3852" max="4096" width="11.44140625" style="28"/>
    <col min="4097" max="4097" width="5.109375" style="28" customWidth="1"/>
    <col min="4098" max="4098" width="56.44140625" style="28" customWidth="1"/>
    <col min="4099" max="4099" width="19.44140625" style="28" customWidth="1"/>
    <col min="4100" max="4100" width="16.44140625" style="28" bestFit="1" customWidth="1"/>
    <col min="4101" max="4101" width="8.33203125" style="28" customWidth="1"/>
    <col min="4102" max="4102" width="6.6640625" style="28" customWidth="1"/>
    <col min="4103" max="4103" width="3.6640625" style="28" customWidth="1"/>
    <col min="4104" max="4104" width="6.44140625" style="28" customWidth="1"/>
    <col min="4105" max="4105" width="3.44140625" style="28" customWidth="1"/>
    <col min="4106" max="4106" width="11.44140625" style="28" customWidth="1"/>
    <col min="4107" max="4107" width="10.109375" style="28" bestFit="1" customWidth="1"/>
    <col min="4108" max="4352" width="11.44140625" style="28"/>
    <col min="4353" max="4353" width="5.109375" style="28" customWidth="1"/>
    <col min="4354" max="4354" width="56.44140625" style="28" customWidth="1"/>
    <col min="4355" max="4355" width="19.44140625" style="28" customWidth="1"/>
    <col min="4356" max="4356" width="16.44140625" style="28" bestFit="1" customWidth="1"/>
    <col min="4357" max="4357" width="8.33203125" style="28" customWidth="1"/>
    <col min="4358" max="4358" width="6.6640625" style="28" customWidth="1"/>
    <col min="4359" max="4359" width="3.6640625" style="28" customWidth="1"/>
    <col min="4360" max="4360" width="6.44140625" style="28" customWidth="1"/>
    <col min="4361" max="4361" width="3.44140625" style="28" customWidth="1"/>
    <col min="4362" max="4362" width="11.44140625" style="28" customWidth="1"/>
    <col min="4363" max="4363" width="10.109375" style="28" bestFit="1" customWidth="1"/>
    <col min="4364" max="4608" width="11.44140625" style="28"/>
    <col min="4609" max="4609" width="5.109375" style="28" customWidth="1"/>
    <col min="4610" max="4610" width="56.44140625" style="28" customWidth="1"/>
    <col min="4611" max="4611" width="19.44140625" style="28" customWidth="1"/>
    <col min="4612" max="4612" width="16.44140625" style="28" bestFit="1" customWidth="1"/>
    <col min="4613" max="4613" width="8.33203125" style="28" customWidth="1"/>
    <col min="4614" max="4614" width="6.6640625" style="28" customWidth="1"/>
    <col min="4615" max="4615" width="3.6640625" style="28" customWidth="1"/>
    <col min="4616" max="4616" width="6.44140625" style="28" customWidth="1"/>
    <col min="4617" max="4617" width="3.44140625" style="28" customWidth="1"/>
    <col min="4618" max="4618" width="11.44140625" style="28" customWidth="1"/>
    <col min="4619" max="4619" width="10.109375" style="28" bestFit="1" customWidth="1"/>
    <col min="4620" max="4864" width="11.44140625" style="28"/>
    <col min="4865" max="4865" width="5.109375" style="28" customWidth="1"/>
    <col min="4866" max="4866" width="56.44140625" style="28" customWidth="1"/>
    <col min="4867" max="4867" width="19.44140625" style="28" customWidth="1"/>
    <col min="4868" max="4868" width="16.44140625" style="28" bestFit="1" customWidth="1"/>
    <col min="4869" max="4869" width="8.33203125" style="28" customWidth="1"/>
    <col min="4870" max="4870" width="6.6640625" style="28" customWidth="1"/>
    <col min="4871" max="4871" width="3.6640625" style="28" customWidth="1"/>
    <col min="4872" max="4872" width="6.44140625" style="28" customWidth="1"/>
    <col min="4873" max="4873" width="3.44140625" style="28" customWidth="1"/>
    <col min="4874" max="4874" width="11.44140625" style="28" customWidth="1"/>
    <col min="4875" max="4875" width="10.109375" style="28" bestFit="1" customWidth="1"/>
    <col min="4876" max="5120" width="11.44140625" style="28"/>
    <col min="5121" max="5121" width="5.109375" style="28" customWidth="1"/>
    <col min="5122" max="5122" width="56.44140625" style="28" customWidth="1"/>
    <col min="5123" max="5123" width="19.44140625" style="28" customWidth="1"/>
    <col min="5124" max="5124" width="16.44140625" style="28" bestFit="1" customWidth="1"/>
    <col min="5125" max="5125" width="8.33203125" style="28" customWidth="1"/>
    <col min="5126" max="5126" width="6.6640625" style="28" customWidth="1"/>
    <col min="5127" max="5127" width="3.6640625" style="28" customWidth="1"/>
    <col min="5128" max="5128" width="6.44140625" style="28" customWidth="1"/>
    <col min="5129" max="5129" width="3.44140625" style="28" customWidth="1"/>
    <col min="5130" max="5130" width="11.44140625" style="28" customWidth="1"/>
    <col min="5131" max="5131" width="10.109375" style="28" bestFit="1" customWidth="1"/>
    <col min="5132" max="5376" width="11.44140625" style="28"/>
    <col min="5377" max="5377" width="5.109375" style="28" customWidth="1"/>
    <col min="5378" max="5378" width="56.44140625" style="28" customWidth="1"/>
    <col min="5379" max="5379" width="19.44140625" style="28" customWidth="1"/>
    <col min="5380" max="5380" width="16.44140625" style="28" bestFit="1" customWidth="1"/>
    <col min="5381" max="5381" width="8.33203125" style="28" customWidth="1"/>
    <col min="5382" max="5382" width="6.6640625" style="28" customWidth="1"/>
    <col min="5383" max="5383" width="3.6640625" style="28" customWidth="1"/>
    <col min="5384" max="5384" width="6.44140625" style="28" customWidth="1"/>
    <col min="5385" max="5385" width="3.44140625" style="28" customWidth="1"/>
    <col min="5386" max="5386" width="11.44140625" style="28" customWidth="1"/>
    <col min="5387" max="5387" width="10.109375" style="28" bestFit="1" customWidth="1"/>
    <col min="5388" max="5632" width="11.44140625" style="28"/>
    <col min="5633" max="5633" width="5.109375" style="28" customWidth="1"/>
    <col min="5634" max="5634" width="56.44140625" style="28" customWidth="1"/>
    <col min="5635" max="5635" width="19.44140625" style="28" customWidth="1"/>
    <col min="5636" max="5636" width="16.44140625" style="28" bestFit="1" customWidth="1"/>
    <col min="5637" max="5637" width="8.33203125" style="28" customWidth="1"/>
    <col min="5638" max="5638" width="6.6640625" style="28" customWidth="1"/>
    <col min="5639" max="5639" width="3.6640625" style="28" customWidth="1"/>
    <col min="5640" max="5640" width="6.44140625" style="28" customWidth="1"/>
    <col min="5641" max="5641" width="3.44140625" style="28" customWidth="1"/>
    <col min="5642" max="5642" width="11.44140625" style="28" customWidth="1"/>
    <col min="5643" max="5643" width="10.109375" style="28" bestFit="1" customWidth="1"/>
    <col min="5644" max="5888" width="11.44140625" style="28"/>
    <col min="5889" max="5889" width="5.109375" style="28" customWidth="1"/>
    <col min="5890" max="5890" width="56.44140625" style="28" customWidth="1"/>
    <col min="5891" max="5891" width="19.44140625" style="28" customWidth="1"/>
    <col min="5892" max="5892" width="16.44140625" style="28" bestFit="1" customWidth="1"/>
    <col min="5893" max="5893" width="8.33203125" style="28" customWidth="1"/>
    <col min="5894" max="5894" width="6.6640625" style="28" customWidth="1"/>
    <col min="5895" max="5895" width="3.6640625" style="28" customWidth="1"/>
    <col min="5896" max="5896" width="6.44140625" style="28" customWidth="1"/>
    <col min="5897" max="5897" width="3.44140625" style="28" customWidth="1"/>
    <col min="5898" max="5898" width="11.44140625" style="28" customWidth="1"/>
    <col min="5899" max="5899" width="10.109375" style="28" bestFit="1" customWidth="1"/>
    <col min="5900" max="6144" width="11.44140625" style="28"/>
    <col min="6145" max="6145" width="5.109375" style="28" customWidth="1"/>
    <col min="6146" max="6146" width="56.44140625" style="28" customWidth="1"/>
    <col min="6147" max="6147" width="19.44140625" style="28" customWidth="1"/>
    <col min="6148" max="6148" width="16.44140625" style="28" bestFit="1" customWidth="1"/>
    <col min="6149" max="6149" width="8.33203125" style="28" customWidth="1"/>
    <col min="6150" max="6150" width="6.6640625" style="28" customWidth="1"/>
    <col min="6151" max="6151" width="3.6640625" style="28" customWidth="1"/>
    <col min="6152" max="6152" width="6.44140625" style="28" customWidth="1"/>
    <col min="6153" max="6153" width="3.44140625" style="28" customWidth="1"/>
    <col min="6154" max="6154" width="11.44140625" style="28" customWidth="1"/>
    <col min="6155" max="6155" width="10.109375" style="28" bestFit="1" customWidth="1"/>
    <col min="6156" max="6400" width="11.44140625" style="28"/>
    <col min="6401" max="6401" width="5.109375" style="28" customWidth="1"/>
    <col min="6402" max="6402" width="56.44140625" style="28" customWidth="1"/>
    <col min="6403" max="6403" width="19.44140625" style="28" customWidth="1"/>
    <col min="6404" max="6404" width="16.44140625" style="28" bestFit="1" customWidth="1"/>
    <col min="6405" max="6405" width="8.33203125" style="28" customWidth="1"/>
    <col min="6406" max="6406" width="6.6640625" style="28" customWidth="1"/>
    <col min="6407" max="6407" width="3.6640625" style="28" customWidth="1"/>
    <col min="6408" max="6408" width="6.44140625" style="28" customWidth="1"/>
    <col min="6409" max="6409" width="3.44140625" style="28" customWidth="1"/>
    <col min="6410" max="6410" width="11.44140625" style="28" customWidth="1"/>
    <col min="6411" max="6411" width="10.109375" style="28" bestFit="1" customWidth="1"/>
    <col min="6412" max="6656" width="11.44140625" style="28"/>
    <col min="6657" max="6657" width="5.109375" style="28" customWidth="1"/>
    <col min="6658" max="6658" width="56.44140625" style="28" customWidth="1"/>
    <col min="6659" max="6659" width="19.44140625" style="28" customWidth="1"/>
    <col min="6660" max="6660" width="16.44140625" style="28" bestFit="1" customWidth="1"/>
    <col min="6661" max="6661" width="8.33203125" style="28" customWidth="1"/>
    <col min="6662" max="6662" width="6.6640625" style="28" customWidth="1"/>
    <col min="6663" max="6663" width="3.6640625" style="28" customWidth="1"/>
    <col min="6664" max="6664" width="6.44140625" style="28" customWidth="1"/>
    <col min="6665" max="6665" width="3.44140625" style="28" customWidth="1"/>
    <col min="6666" max="6666" width="11.44140625" style="28" customWidth="1"/>
    <col min="6667" max="6667" width="10.109375" style="28" bestFit="1" customWidth="1"/>
    <col min="6668" max="6912" width="11.44140625" style="28"/>
    <col min="6913" max="6913" width="5.109375" style="28" customWidth="1"/>
    <col min="6914" max="6914" width="56.44140625" style="28" customWidth="1"/>
    <col min="6915" max="6915" width="19.44140625" style="28" customWidth="1"/>
    <col min="6916" max="6916" width="16.44140625" style="28" bestFit="1" customWidth="1"/>
    <col min="6917" max="6917" width="8.33203125" style="28" customWidth="1"/>
    <col min="6918" max="6918" width="6.6640625" style="28" customWidth="1"/>
    <col min="6919" max="6919" width="3.6640625" style="28" customWidth="1"/>
    <col min="6920" max="6920" width="6.44140625" style="28" customWidth="1"/>
    <col min="6921" max="6921" width="3.44140625" style="28" customWidth="1"/>
    <col min="6922" max="6922" width="11.44140625" style="28" customWidth="1"/>
    <col min="6923" max="6923" width="10.109375" style="28" bestFit="1" customWidth="1"/>
    <col min="6924" max="7168" width="11.44140625" style="28"/>
    <col min="7169" max="7169" width="5.109375" style="28" customWidth="1"/>
    <col min="7170" max="7170" width="56.44140625" style="28" customWidth="1"/>
    <col min="7171" max="7171" width="19.44140625" style="28" customWidth="1"/>
    <col min="7172" max="7172" width="16.44140625" style="28" bestFit="1" customWidth="1"/>
    <col min="7173" max="7173" width="8.33203125" style="28" customWidth="1"/>
    <col min="7174" max="7174" width="6.6640625" style="28" customWidth="1"/>
    <col min="7175" max="7175" width="3.6640625" style="28" customWidth="1"/>
    <col min="7176" max="7176" width="6.44140625" style="28" customWidth="1"/>
    <col min="7177" max="7177" width="3.44140625" style="28" customWidth="1"/>
    <col min="7178" max="7178" width="11.44140625" style="28" customWidth="1"/>
    <col min="7179" max="7179" width="10.109375" style="28" bestFit="1" customWidth="1"/>
    <col min="7180" max="7424" width="11.44140625" style="28"/>
    <col min="7425" max="7425" width="5.109375" style="28" customWidth="1"/>
    <col min="7426" max="7426" width="56.44140625" style="28" customWidth="1"/>
    <col min="7427" max="7427" width="19.44140625" style="28" customWidth="1"/>
    <col min="7428" max="7428" width="16.44140625" style="28" bestFit="1" customWidth="1"/>
    <col min="7429" max="7429" width="8.33203125" style="28" customWidth="1"/>
    <col min="7430" max="7430" width="6.6640625" style="28" customWidth="1"/>
    <col min="7431" max="7431" width="3.6640625" style="28" customWidth="1"/>
    <col min="7432" max="7432" width="6.44140625" style="28" customWidth="1"/>
    <col min="7433" max="7433" width="3.44140625" style="28" customWidth="1"/>
    <col min="7434" max="7434" width="11.44140625" style="28" customWidth="1"/>
    <col min="7435" max="7435" width="10.109375" style="28" bestFit="1" customWidth="1"/>
    <col min="7436" max="7680" width="11.44140625" style="28"/>
    <col min="7681" max="7681" width="5.109375" style="28" customWidth="1"/>
    <col min="7682" max="7682" width="56.44140625" style="28" customWidth="1"/>
    <col min="7683" max="7683" width="19.44140625" style="28" customWidth="1"/>
    <col min="7684" max="7684" width="16.44140625" style="28" bestFit="1" customWidth="1"/>
    <col min="7685" max="7685" width="8.33203125" style="28" customWidth="1"/>
    <col min="7686" max="7686" width="6.6640625" style="28" customWidth="1"/>
    <col min="7687" max="7687" width="3.6640625" style="28" customWidth="1"/>
    <col min="7688" max="7688" width="6.44140625" style="28" customWidth="1"/>
    <col min="7689" max="7689" width="3.44140625" style="28" customWidth="1"/>
    <col min="7690" max="7690" width="11.44140625" style="28" customWidth="1"/>
    <col min="7691" max="7691" width="10.109375" style="28" bestFit="1" customWidth="1"/>
    <col min="7692" max="7936" width="11.44140625" style="28"/>
    <col min="7937" max="7937" width="5.109375" style="28" customWidth="1"/>
    <col min="7938" max="7938" width="56.44140625" style="28" customWidth="1"/>
    <col min="7939" max="7939" width="19.44140625" style="28" customWidth="1"/>
    <col min="7940" max="7940" width="16.44140625" style="28" bestFit="1" customWidth="1"/>
    <col min="7941" max="7941" width="8.33203125" style="28" customWidth="1"/>
    <col min="7942" max="7942" width="6.6640625" style="28" customWidth="1"/>
    <col min="7943" max="7943" width="3.6640625" style="28" customWidth="1"/>
    <col min="7944" max="7944" width="6.44140625" style="28" customWidth="1"/>
    <col min="7945" max="7945" width="3.44140625" style="28" customWidth="1"/>
    <col min="7946" max="7946" width="11.44140625" style="28" customWidth="1"/>
    <col min="7947" max="7947" width="10.109375" style="28" bestFit="1" customWidth="1"/>
    <col min="7948" max="8192" width="11.44140625" style="28"/>
    <col min="8193" max="8193" width="5.109375" style="28" customWidth="1"/>
    <col min="8194" max="8194" width="56.44140625" style="28" customWidth="1"/>
    <col min="8195" max="8195" width="19.44140625" style="28" customWidth="1"/>
    <col min="8196" max="8196" width="16.44140625" style="28" bestFit="1" customWidth="1"/>
    <col min="8197" max="8197" width="8.33203125" style="28" customWidth="1"/>
    <col min="8198" max="8198" width="6.6640625" style="28" customWidth="1"/>
    <col min="8199" max="8199" width="3.6640625" style="28" customWidth="1"/>
    <col min="8200" max="8200" width="6.44140625" style="28" customWidth="1"/>
    <col min="8201" max="8201" width="3.44140625" style="28" customWidth="1"/>
    <col min="8202" max="8202" width="11.44140625" style="28" customWidth="1"/>
    <col min="8203" max="8203" width="10.109375" style="28" bestFit="1" customWidth="1"/>
    <col min="8204" max="8448" width="11.44140625" style="28"/>
    <col min="8449" max="8449" width="5.109375" style="28" customWidth="1"/>
    <col min="8450" max="8450" width="56.44140625" style="28" customWidth="1"/>
    <col min="8451" max="8451" width="19.44140625" style="28" customWidth="1"/>
    <col min="8452" max="8452" width="16.44140625" style="28" bestFit="1" customWidth="1"/>
    <col min="8453" max="8453" width="8.33203125" style="28" customWidth="1"/>
    <col min="8454" max="8454" width="6.6640625" style="28" customWidth="1"/>
    <col min="8455" max="8455" width="3.6640625" style="28" customWidth="1"/>
    <col min="8456" max="8456" width="6.44140625" style="28" customWidth="1"/>
    <col min="8457" max="8457" width="3.44140625" style="28" customWidth="1"/>
    <col min="8458" max="8458" width="11.44140625" style="28" customWidth="1"/>
    <col min="8459" max="8459" width="10.109375" style="28" bestFit="1" customWidth="1"/>
    <col min="8460" max="8704" width="11.44140625" style="28"/>
    <col min="8705" max="8705" width="5.109375" style="28" customWidth="1"/>
    <col min="8706" max="8706" width="56.44140625" style="28" customWidth="1"/>
    <col min="8707" max="8707" width="19.44140625" style="28" customWidth="1"/>
    <col min="8708" max="8708" width="16.44140625" style="28" bestFit="1" customWidth="1"/>
    <col min="8709" max="8709" width="8.33203125" style="28" customWidth="1"/>
    <col min="8710" max="8710" width="6.6640625" style="28" customWidth="1"/>
    <col min="8711" max="8711" width="3.6640625" style="28" customWidth="1"/>
    <col min="8712" max="8712" width="6.44140625" style="28" customWidth="1"/>
    <col min="8713" max="8713" width="3.44140625" style="28" customWidth="1"/>
    <col min="8714" max="8714" width="11.44140625" style="28" customWidth="1"/>
    <col min="8715" max="8715" width="10.109375" style="28" bestFit="1" customWidth="1"/>
    <col min="8716" max="8960" width="11.44140625" style="28"/>
    <col min="8961" max="8961" width="5.109375" style="28" customWidth="1"/>
    <col min="8962" max="8962" width="56.44140625" style="28" customWidth="1"/>
    <col min="8963" max="8963" width="19.44140625" style="28" customWidth="1"/>
    <col min="8964" max="8964" width="16.44140625" style="28" bestFit="1" customWidth="1"/>
    <col min="8965" max="8965" width="8.33203125" style="28" customWidth="1"/>
    <col min="8966" max="8966" width="6.6640625" style="28" customWidth="1"/>
    <col min="8967" max="8967" width="3.6640625" style="28" customWidth="1"/>
    <col min="8968" max="8968" width="6.44140625" style="28" customWidth="1"/>
    <col min="8969" max="8969" width="3.44140625" style="28" customWidth="1"/>
    <col min="8970" max="8970" width="11.44140625" style="28" customWidth="1"/>
    <col min="8971" max="8971" width="10.109375" style="28" bestFit="1" customWidth="1"/>
    <col min="8972" max="9216" width="11.44140625" style="28"/>
    <col min="9217" max="9217" width="5.109375" style="28" customWidth="1"/>
    <col min="9218" max="9218" width="56.44140625" style="28" customWidth="1"/>
    <col min="9219" max="9219" width="19.44140625" style="28" customWidth="1"/>
    <col min="9220" max="9220" width="16.44140625" style="28" bestFit="1" customWidth="1"/>
    <col min="9221" max="9221" width="8.33203125" style="28" customWidth="1"/>
    <col min="9222" max="9222" width="6.6640625" style="28" customWidth="1"/>
    <col min="9223" max="9223" width="3.6640625" style="28" customWidth="1"/>
    <col min="9224" max="9224" width="6.44140625" style="28" customWidth="1"/>
    <col min="9225" max="9225" width="3.44140625" style="28" customWidth="1"/>
    <col min="9226" max="9226" width="11.44140625" style="28" customWidth="1"/>
    <col min="9227" max="9227" width="10.109375" style="28" bestFit="1" customWidth="1"/>
    <col min="9228" max="9472" width="11.44140625" style="28"/>
    <col min="9473" max="9473" width="5.109375" style="28" customWidth="1"/>
    <col min="9474" max="9474" width="56.44140625" style="28" customWidth="1"/>
    <col min="9475" max="9475" width="19.44140625" style="28" customWidth="1"/>
    <col min="9476" max="9476" width="16.44140625" style="28" bestFit="1" customWidth="1"/>
    <col min="9477" max="9477" width="8.33203125" style="28" customWidth="1"/>
    <col min="9478" max="9478" width="6.6640625" style="28" customWidth="1"/>
    <col min="9479" max="9479" width="3.6640625" style="28" customWidth="1"/>
    <col min="9480" max="9480" width="6.44140625" style="28" customWidth="1"/>
    <col min="9481" max="9481" width="3.44140625" style="28" customWidth="1"/>
    <col min="9482" max="9482" width="11.44140625" style="28" customWidth="1"/>
    <col min="9483" max="9483" width="10.109375" style="28" bestFit="1" customWidth="1"/>
    <col min="9484" max="9728" width="11.44140625" style="28"/>
    <col min="9729" max="9729" width="5.109375" style="28" customWidth="1"/>
    <col min="9730" max="9730" width="56.44140625" style="28" customWidth="1"/>
    <col min="9731" max="9731" width="19.44140625" style="28" customWidth="1"/>
    <col min="9732" max="9732" width="16.44140625" style="28" bestFit="1" customWidth="1"/>
    <col min="9733" max="9733" width="8.33203125" style="28" customWidth="1"/>
    <col min="9734" max="9734" width="6.6640625" style="28" customWidth="1"/>
    <col min="9735" max="9735" width="3.6640625" style="28" customWidth="1"/>
    <col min="9736" max="9736" width="6.44140625" style="28" customWidth="1"/>
    <col min="9737" max="9737" width="3.44140625" style="28" customWidth="1"/>
    <col min="9738" max="9738" width="11.44140625" style="28" customWidth="1"/>
    <col min="9739" max="9739" width="10.109375" style="28" bestFit="1" customWidth="1"/>
    <col min="9740" max="9984" width="11.44140625" style="28"/>
    <col min="9985" max="9985" width="5.109375" style="28" customWidth="1"/>
    <col min="9986" max="9986" width="56.44140625" style="28" customWidth="1"/>
    <col min="9987" max="9987" width="19.44140625" style="28" customWidth="1"/>
    <col min="9988" max="9988" width="16.44140625" style="28" bestFit="1" customWidth="1"/>
    <col min="9989" max="9989" width="8.33203125" style="28" customWidth="1"/>
    <col min="9990" max="9990" width="6.6640625" style="28" customWidth="1"/>
    <col min="9991" max="9991" width="3.6640625" style="28" customWidth="1"/>
    <col min="9992" max="9992" width="6.44140625" style="28" customWidth="1"/>
    <col min="9993" max="9993" width="3.44140625" style="28" customWidth="1"/>
    <col min="9994" max="9994" width="11.44140625" style="28" customWidth="1"/>
    <col min="9995" max="9995" width="10.109375" style="28" bestFit="1" customWidth="1"/>
    <col min="9996" max="10240" width="11.44140625" style="28"/>
    <col min="10241" max="10241" width="5.109375" style="28" customWidth="1"/>
    <col min="10242" max="10242" width="56.44140625" style="28" customWidth="1"/>
    <col min="10243" max="10243" width="19.44140625" style="28" customWidth="1"/>
    <col min="10244" max="10244" width="16.44140625" style="28" bestFit="1" customWidth="1"/>
    <col min="10245" max="10245" width="8.33203125" style="28" customWidth="1"/>
    <col min="10246" max="10246" width="6.6640625" style="28" customWidth="1"/>
    <col min="10247" max="10247" width="3.6640625" style="28" customWidth="1"/>
    <col min="10248" max="10248" width="6.44140625" style="28" customWidth="1"/>
    <col min="10249" max="10249" width="3.44140625" style="28" customWidth="1"/>
    <col min="10250" max="10250" width="11.44140625" style="28" customWidth="1"/>
    <col min="10251" max="10251" width="10.109375" style="28" bestFit="1" customWidth="1"/>
    <col min="10252" max="10496" width="11.44140625" style="28"/>
    <col min="10497" max="10497" width="5.109375" style="28" customWidth="1"/>
    <col min="10498" max="10498" width="56.44140625" style="28" customWidth="1"/>
    <col min="10499" max="10499" width="19.44140625" style="28" customWidth="1"/>
    <col min="10500" max="10500" width="16.44140625" style="28" bestFit="1" customWidth="1"/>
    <col min="10501" max="10501" width="8.33203125" style="28" customWidth="1"/>
    <col min="10502" max="10502" width="6.6640625" style="28" customWidth="1"/>
    <col min="10503" max="10503" width="3.6640625" style="28" customWidth="1"/>
    <col min="10504" max="10504" width="6.44140625" style="28" customWidth="1"/>
    <col min="10505" max="10505" width="3.44140625" style="28" customWidth="1"/>
    <col min="10506" max="10506" width="11.44140625" style="28" customWidth="1"/>
    <col min="10507" max="10507" width="10.109375" style="28" bestFit="1" customWidth="1"/>
    <col min="10508" max="10752" width="11.44140625" style="28"/>
    <col min="10753" max="10753" width="5.109375" style="28" customWidth="1"/>
    <col min="10754" max="10754" width="56.44140625" style="28" customWidth="1"/>
    <col min="10755" max="10755" width="19.44140625" style="28" customWidth="1"/>
    <col min="10756" max="10756" width="16.44140625" style="28" bestFit="1" customWidth="1"/>
    <col min="10757" max="10757" width="8.33203125" style="28" customWidth="1"/>
    <col min="10758" max="10758" width="6.6640625" style="28" customWidth="1"/>
    <col min="10759" max="10759" width="3.6640625" style="28" customWidth="1"/>
    <col min="10760" max="10760" width="6.44140625" style="28" customWidth="1"/>
    <col min="10761" max="10761" width="3.44140625" style="28" customWidth="1"/>
    <col min="10762" max="10762" width="11.44140625" style="28" customWidth="1"/>
    <col min="10763" max="10763" width="10.109375" style="28" bestFit="1" customWidth="1"/>
    <col min="10764" max="11008" width="11.44140625" style="28"/>
    <col min="11009" max="11009" width="5.109375" style="28" customWidth="1"/>
    <col min="11010" max="11010" width="56.44140625" style="28" customWidth="1"/>
    <col min="11011" max="11011" width="19.44140625" style="28" customWidth="1"/>
    <col min="11012" max="11012" width="16.44140625" style="28" bestFit="1" customWidth="1"/>
    <col min="11013" max="11013" width="8.33203125" style="28" customWidth="1"/>
    <col min="11014" max="11014" width="6.6640625" style="28" customWidth="1"/>
    <col min="11015" max="11015" width="3.6640625" style="28" customWidth="1"/>
    <col min="11016" max="11016" width="6.44140625" style="28" customWidth="1"/>
    <col min="11017" max="11017" width="3.44140625" style="28" customWidth="1"/>
    <col min="11018" max="11018" width="11.44140625" style="28" customWidth="1"/>
    <col min="11019" max="11019" width="10.109375" style="28" bestFit="1" customWidth="1"/>
    <col min="11020" max="11264" width="11.44140625" style="28"/>
    <col min="11265" max="11265" width="5.109375" style="28" customWidth="1"/>
    <col min="11266" max="11266" width="56.44140625" style="28" customWidth="1"/>
    <col min="11267" max="11267" width="19.44140625" style="28" customWidth="1"/>
    <col min="11268" max="11268" width="16.44140625" style="28" bestFit="1" customWidth="1"/>
    <col min="11269" max="11269" width="8.33203125" style="28" customWidth="1"/>
    <col min="11270" max="11270" width="6.6640625" style="28" customWidth="1"/>
    <col min="11271" max="11271" width="3.6640625" style="28" customWidth="1"/>
    <col min="11272" max="11272" width="6.44140625" style="28" customWidth="1"/>
    <col min="11273" max="11273" width="3.44140625" style="28" customWidth="1"/>
    <col min="11274" max="11274" width="11.44140625" style="28" customWidth="1"/>
    <col min="11275" max="11275" width="10.109375" style="28" bestFit="1" customWidth="1"/>
    <col min="11276" max="11520" width="11.44140625" style="28"/>
    <col min="11521" max="11521" width="5.109375" style="28" customWidth="1"/>
    <col min="11522" max="11522" width="56.44140625" style="28" customWidth="1"/>
    <col min="11523" max="11523" width="19.44140625" style="28" customWidth="1"/>
    <col min="11524" max="11524" width="16.44140625" style="28" bestFit="1" customWidth="1"/>
    <col min="11525" max="11525" width="8.33203125" style="28" customWidth="1"/>
    <col min="11526" max="11526" width="6.6640625" style="28" customWidth="1"/>
    <col min="11527" max="11527" width="3.6640625" style="28" customWidth="1"/>
    <col min="11528" max="11528" width="6.44140625" style="28" customWidth="1"/>
    <col min="11529" max="11529" width="3.44140625" style="28" customWidth="1"/>
    <col min="11530" max="11530" width="11.44140625" style="28" customWidth="1"/>
    <col min="11531" max="11531" width="10.109375" style="28" bestFit="1" customWidth="1"/>
    <col min="11532" max="11776" width="11.44140625" style="28"/>
    <col min="11777" max="11777" width="5.109375" style="28" customWidth="1"/>
    <col min="11778" max="11778" width="56.44140625" style="28" customWidth="1"/>
    <col min="11779" max="11779" width="19.44140625" style="28" customWidth="1"/>
    <col min="11780" max="11780" width="16.44140625" style="28" bestFit="1" customWidth="1"/>
    <col min="11781" max="11781" width="8.33203125" style="28" customWidth="1"/>
    <col min="11782" max="11782" width="6.6640625" style="28" customWidth="1"/>
    <col min="11783" max="11783" width="3.6640625" style="28" customWidth="1"/>
    <col min="11784" max="11784" width="6.44140625" style="28" customWidth="1"/>
    <col min="11785" max="11785" width="3.44140625" style="28" customWidth="1"/>
    <col min="11786" max="11786" width="11.44140625" style="28" customWidth="1"/>
    <col min="11787" max="11787" width="10.109375" style="28" bestFit="1" customWidth="1"/>
    <col min="11788" max="12032" width="11.44140625" style="28"/>
    <col min="12033" max="12033" width="5.109375" style="28" customWidth="1"/>
    <col min="12034" max="12034" width="56.44140625" style="28" customWidth="1"/>
    <col min="12035" max="12035" width="19.44140625" style="28" customWidth="1"/>
    <col min="12036" max="12036" width="16.44140625" style="28" bestFit="1" customWidth="1"/>
    <col min="12037" max="12037" width="8.33203125" style="28" customWidth="1"/>
    <col min="12038" max="12038" width="6.6640625" style="28" customWidth="1"/>
    <col min="12039" max="12039" width="3.6640625" style="28" customWidth="1"/>
    <col min="12040" max="12040" width="6.44140625" style="28" customWidth="1"/>
    <col min="12041" max="12041" width="3.44140625" style="28" customWidth="1"/>
    <col min="12042" max="12042" width="11.44140625" style="28" customWidth="1"/>
    <col min="12043" max="12043" width="10.109375" style="28" bestFit="1" customWidth="1"/>
    <col min="12044" max="12288" width="11.44140625" style="28"/>
    <col min="12289" max="12289" width="5.109375" style="28" customWidth="1"/>
    <col min="12290" max="12290" width="56.44140625" style="28" customWidth="1"/>
    <col min="12291" max="12291" width="19.44140625" style="28" customWidth="1"/>
    <col min="12292" max="12292" width="16.44140625" style="28" bestFit="1" customWidth="1"/>
    <col min="12293" max="12293" width="8.33203125" style="28" customWidth="1"/>
    <col min="12294" max="12294" width="6.6640625" style="28" customWidth="1"/>
    <col min="12295" max="12295" width="3.6640625" style="28" customWidth="1"/>
    <col min="12296" max="12296" width="6.44140625" style="28" customWidth="1"/>
    <col min="12297" max="12297" width="3.44140625" style="28" customWidth="1"/>
    <col min="12298" max="12298" width="11.44140625" style="28" customWidth="1"/>
    <col min="12299" max="12299" width="10.109375" style="28" bestFit="1" customWidth="1"/>
    <col min="12300" max="12544" width="11.44140625" style="28"/>
    <col min="12545" max="12545" width="5.109375" style="28" customWidth="1"/>
    <col min="12546" max="12546" width="56.44140625" style="28" customWidth="1"/>
    <col min="12547" max="12547" width="19.44140625" style="28" customWidth="1"/>
    <col min="12548" max="12548" width="16.44140625" style="28" bestFit="1" customWidth="1"/>
    <col min="12549" max="12549" width="8.33203125" style="28" customWidth="1"/>
    <col min="12550" max="12550" width="6.6640625" style="28" customWidth="1"/>
    <col min="12551" max="12551" width="3.6640625" style="28" customWidth="1"/>
    <col min="12552" max="12552" width="6.44140625" style="28" customWidth="1"/>
    <col min="12553" max="12553" width="3.44140625" style="28" customWidth="1"/>
    <col min="12554" max="12554" width="11.44140625" style="28" customWidth="1"/>
    <col min="12555" max="12555" width="10.109375" style="28" bestFit="1" customWidth="1"/>
    <col min="12556" max="12800" width="11.44140625" style="28"/>
    <col min="12801" max="12801" width="5.109375" style="28" customWidth="1"/>
    <col min="12802" max="12802" width="56.44140625" style="28" customWidth="1"/>
    <col min="12803" max="12803" width="19.44140625" style="28" customWidth="1"/>
    <col min="12804" max="12804" width="16.44140625" style="28" bestFit="1" customWidth="1"/>
    <col min="12805" max="12805" width="8.33203125" style="28" customWidth="1"/>
    <col min="12806" max="12806" width="6.6640625" style="28" customWidth="1"/>
    <col min="12807" max="12807" width="3.6640625" style="28" customWidth="1"/>
    <col min="12808" max="12808" width="6.44140625" style="28" customWidth="1"/>
    <col min="12809" max="12809" width="3.44140625" style="28" customWidth="1"/>
    <col min="12810" max="12810" width="11.44140625" style="28" customWidth="1"/>
    <col min="12811" max="12811" width="10.109375" style="28" bestFit="1" customWidth="1"/>
    <col min="12812" max="13056" width="11.44140625" style="28"/>
    <col min="13057" max="13057" width="5.109375" style="28" customWidth="1"/>
    <col min="13058" max="13058" width="56.44140625" style="28" customWidth="1"/>
    <col min="13059" max="13059" width="19.44140625" style="28" customWidth="1"/>
    <col min="13060" max="13060" width="16.44140625" style="28" bestFit="1" customWidth="1"/>
    <col min="13061" max="13061" width="8.33203125" style="28" customWidth="1"/>
    <col min="13062" max="13062" width="6.6640625" style="28" customWidth="1"/>
    <col min="13063" max="13063" width="3.6640625" style="28" customWidth="1"/>
    <col min="13064" max="13064" width="6.44140625" style="28" customWidth="1"/>
    <col min="13065" max="13065" width="3.44140625" style="28" customWidth="1"/>
    <col min="13066" max="13066" width="11.44140625" style="28" customWidth="1"/>
    <col min="13067" max="13067" width="10.109375" style="28" bestFit="1" customWidth="1"/>
    <col min="13068" max="13312" width="11.44140625" style="28"/>
    <col min="13313" max="13313" width="5.109375" style="28" customWidth="1"/>
    <col min="13314" max="13314" width="56.44140625" style="28" customWidth="1"/>
    <col min="13315" max="13315" width="19.44140625" style="28" customWidth="1"/>
    <col min="13316" max="13316" width="16.44140625" style="28" bestFit="1" customWidth="1"/>
    <col min="13317" max="13317" width="8.33203125" style="28" customWidth="1"/>
    <col min="13318" max="13318" width="6.6640625" style="28" customWidth="1"/>
    <col min="13319" max="13319" width="3.6640625" style="28" customWidth="1"/>
    <col min="13320" max="13320" width="6.44140625" style="28" customWidth="1"/>
    <col min="13321" max="13321" width="3.44140625" style="28" customWidth="1"/>
    <col min="13322" max="13322" width="11.44140625" style="28" customWidth="1"/>
    <col min="13323" max="13323" width="10.109375" style="28" bestFit="1" customWidth="1"/>
    <col min="13324" max="13568" width="11.44140625" style="28"/>
    <col min="13569" max="13569" width="5.109375" style="28" customWidth="1"/>
    <col min="13570" max="13570" width="56.44140625" style="28" customWidth="1"/>
    <col min="13571" max="13571" width="19.44140625" style="28" customWidth="1"/>
    <col min="13572" max="13572" width="16.44140625" style="28" bestFit="1" customWidth="1"/>
    <col min="13573" max="13573" width="8.33203125" style="28" customWidth="1"/>
    <col min="13574" max="13574" width="6.6640625" style="28" customWidth="1"/>
    <col min="13575" max="13575" width="3.6640625" style="28" customWidth="1"/>
    <col min="13576" max="13576" width="6.44140625" style="28" customWidth="1"/>
    <col min="13577" max="13577" width="3.44140625" style="28" customWidth="1"/>
    <col min="13578" max="13578" width="11.44140625" style="28" customWidth="1"/>
    <col min="13579" max="13579" width="10.109375" style="28" bestFit="1" customWidth="1"/>
    <col min="13580" max="13824" width="11.44140625" style="28"/>
    <col min="13825" max="13825" width="5.109375" style="28" customWidth="1"/>
    <col min="13826" max="13826" width="56.44140625" style="28" customWidth="1"/>
    <col min="13827" max="13827" width="19.44140625" style="28" customWidth="1"/>
    <col min="13828" max="13828" width="16.44140625" style="28" bestFit="1" customWidth="1"/>
    <col min="13829" max="13829" width="8.33203125" style="28" customWidth="1"/>
    <col min="13830" max="13830" width="6.6640625" style="28" customWidth="1"/>
    <col min="13831" max="13831" width="3.6640625" style="28" customWidth="1"/>
    <col min="13832" max="13832" width="6.44140625" style="28" customWidth="1"/>
    <col min="13833" max="13833" width="3.44140625" style="28" customWidth="1"/>
    <col min="13834" max="13834" width="11.44140625" style="28" customWidth="1"/>
    <col min="13835" max="13835" width="10.109375" style="28" bestFit="1" customWidth="1"/>
    <col min="13836" max="14080" width="11.44140625" style="28"/>
    <col min="14081" max="14081" width="5.109375" style="28" customWidth="1"/>
    <col min="14082" max="14082" width="56.44140625" style="28" customWidth="1"/>
    <col min="14083" max="14083" width="19.44140625" style="28" customWidth="1"/>
    <col min="14084" max="14084" width="16.44140625" style="28" bestFit="1" customWidth="1"/>
    <col min="14085" max="14085" width="8.33203125" style="28" customWidth="1"/>
    <col min="14086" max="14086" width="6.6640625" style="28" customWidth="1"/>
    <col min="14087" max="14087" width="3.6640625" style="28" customWidth="1"/>
    <col min="14088" max="14088" width="6.44140625" style="28" customWidth="1"/>
    <col min="14089" max="14089" width="3.44140625" style="28" customWidth="1"/>
    <col min="14090" max="14090" width="11.44140625" style="28" customWidth="1"/>
    <col min="14091" max="14091" width="10.109375" style="28" bestFit="1" customWidth="1"/>
    <col min="14092" max="14336" width="11.44140625" style="28"/>
    <col min="14337" max="14337" width="5.109375" style="28" customWidth="1"/>
    <col min="14338" max="14338" width="56.44140625" style="28" customWidth="1"/>
    <col min="14339" max="14339" width="19.44140625" style="28" customWidth="1"/>
    <col min="14340" max="14340" width="16.44140625" style="28" bestFit="1" customWidth="1"/>
    <col min="14341" max="14341" width="8.33203125" style="28" customWidth="1"/>
    <col min="14342" max="14342" width="6.6640625" style="28" customWidth="1"/>
    <col min="14343" max="14343" width="3.6640625" style="28" customWidth="1"/>
    <col min="14344" max="14344" width="6.44140625" style="28" customWidth="1"/>
    <col min="14345" max="14345" width="3.44140625" style="28" customWidth="1"/>
    <col min="14346" max="14346" width="11.44140625" style="28" customWidth="1"/>
    <col min="14347" max="14347" width="10.109375" style="28" bestFit="1" customWidth="1"/>
    <col min="14348" max="14592" width="11.44140625" style="28"/>
    <col min="14593" max="14593" width="5.109375" style="28" customWidth="1"/>
    <col min="14594" max="14594" width="56.44140625" style="28" customWidth="1"/>
    <col min="14595" max="14595" width="19.44140625" style="28" customWidth="1"/>
    <col min="14596" max="14596" width="16.44140625" style="28" bestFit="1" customWidth="1"/>
    <col min="14597" max="14597" width="8.33203125" style="28" customWidth="1"/>
    <col min="14598" max="14598" width="6.6640625" style="28" customWidth="1"/>
    <col min="14599" max="14599" width="3.6640625" style="28" customWidth="1"/>
    <col min="14600" max="14600" width="6.44140625" style="28" customWidth="1"/>
    <col min="14601" max="14601" width="3.44140625" style="28" customWidth="1"/>
    <col min="14602" max="14602" width="11.44140625" style="28" customWidth="1"/>
    <col min="14603" max="14603" width="10.109375" style="28" bestFit="1" customWidth="1"/>
    <col min="14604" max="14848" width="11.44140625" style="28"/>
    <col min="14849" max="14849" width="5.109375" style="28" customWidth="1"/>
    <col min="14850" max="14850" width="56.44140625" style="28" customWidth="1"/>
    <col min="14851" max="14851" width="19.44140625" style="28" customWidth="1"/>
    <col min="14852" max="14852" width="16.44140625" style="28" bestFit="1" customWidth="1"/>
    <col min="14853" max="14853" width="8.33203125" style="28" customWidth="1"/>
    <col min="14854" max="14854" width="6.6640625" style="28" customWidth="1"/>
    <col min="14855" max="14855" width="3.6640625" style="28" customWidth="1"/>
    <col min="14856" max="14856" width="6.44140625" style="28" customWidth="1"/>
    <col min="14857" max="14857" width="3.44140625" style="28" customWidth="1"/>
    <col min="14858" max="14858" width="11.44140625" style="28" customWidth="1"/>
    <col min="14859" max="14859" width="10.109375" style="28" bestFit="1" customWidth="1"/>
    <col min="14860" max="15104" width="11.44140625" style="28"/>
    <col min="15105" max="15105" width="5.109375" style="28" customWidth="1"/>
    <col min="15106" max="15106" width="56.44140625" style="28" customWidth="1"/>
    <col min="15107" max="15107" width="19.44140625" style="28" customWidth="1"/>
    <col min="15108" max="15108" width="16.44140625" style="28" bestFit="1" customWidth="1"/>
    <col min="15109" max="15109" width="8.33203125" style="28" customWidth="1"/>
    <col min="15110" max="15110" width="6.6640625" style="28" customWidth="1"/>
    <col min="15111" max="15111" width="3.6640625" style="28" customWidth="1"/>
    <col min="15112" max="15112" width="6.44140625" style="28" customWidth="1"/>
    <col min="15113" max="15113" width="3.44140625" style="28" customWidth="1"/>
    <col min="15114" max="15114" width="11.44140625" style="28" customWidth="1"/>
    <col min="15115" max="15115" width="10.109375" style="28" bestFit="1" customWidth="1"/>
    <col min="15116" max="15360" width="11.44140625" style="28"/>
    <col min="15361" max="15361" width="5.109375" style="28" customWidth="1"/>
    <col min="15362" max="15362" width="56.44140625" style="28" customWidth="1"/>
    <col min="15363" max="15363" width="19.44140625" style="28" customWidth="1"/>
    <col min="15364" max="15364" width="16.44140625" style="28" bestFit="1" customWidth="1"/>
    <col min="15365" max="15365" width="8.33203125" style="28" customWidth="1"/>
    <col min="15366" max="15366" width="6.6640625" style="28" customWidth="1"/>
    <col min="15367" max="15367" width="3.6640625" style="28" customWidth="1"/>
    <col min="15368" max="15368" width="6.44140625" style="28" customWidth="1"/>
    <col min="15369" max="15369" width="3.44140625" style="28" customWidth="1"/>
    <col min="15370" max="15370" width="11.44140625" style="28" customWidth="1"/>
    <col min="15371" max="15371" width="10.109375" style="28" bestFit="1" customWidth="1"/>
    <col min="15372" max="15616" width="11.44140625" style="28"/>
    <col min="15617" max="15617" width="5.109375" style="28" customWidth="1"/>
    <col min="15618" max="15618" width="56.44140625" style="28" customWidth="1"/>
    <col min="15619" max="15619" width="19.44140625" style="28" customWidth="1"/>
    <col min="15620" max="15620" width="16.44140625" style="28" bestFit="1" customWidth="1"/>
    <col min="15621" max="15621" width="8.33203125" style="28" customWidth="1"/>
    <col min="15622" max="15622" width="6.6640625" style="28" customWidth="1"/>
    <col min="15623" max="15623" width="3.6640625" style="28" customWidth="1"/>
    <col min="15624" max="15624" width="6.44140625" style="28" customWidth="1"/>
    <col min="15625" max="15625" width="3.44140625" style="28" customWidth="1"/>
    <col min="15626" max="15626" width="11.44140625" style="28" customWidth="1"/>
    <col min="15627" max="15627" width="10.109375" style="28" bestFit="1" customWidth="1"/>
    <col min="15628" max="15872" width="11.44140625" style="28"/>
    <col min="15873" max="15873" width="5.109375" style="28" customWidth="1"/>
    <col min="15874" max="15874" width="56.44140625" style="28" customWidth="1"/>
    <col min="15875" max="15875" width="19.44140625" style="28" customWidth="1"/>
    <col min="15876" max="15876" width="16.44140625" style="28" bestFit="1" customWidth="1"/>
    <col min="15877" max="15877" width="8.33203125" style="28" customWidth="1"/>
    <col min="15878" max="15878" width="6.6640625" style="28" customWidth="1"/>
    <col min="15879" max="15879" width="3.6640625" style="28" customWidth="1"/>
    <col min="15880" max="15880" width="6.44140625" style="28" customWidth="1"/>
    <col min="15881" max="15881" width="3.44140625" style="28" customWidth="1"/>
    <col min="15882" max="15882" width="11.44140625" style="28" customWidth="1"/>
    <col min="15883" max="15883" width="10.109375" style="28" bestFit="1" customWidth="1"/>
    <col min="15884" max="16128" width="11.44140625" style="28"/>
    <col min="16129" max="16129" width="5.109375" style="28" customWidth="1"/>
    <col min="16130" max="16130" width="56.44140625" style="28" customWidth="1"/>
    <col min="16131" max="16131" width="19.44140625" style="28" customWidth="1"/>
    <col min="16132" max="16132" width="16.44140625" style="28" bestFit="1" customWidth="1"/>
    <col min="16133" max="16133" width="8.33203125" style="28" customWidth="1"/>
    <col min="16134" max="16134" width="6.6640625" style="28" customWidth="1"/>
    <col min="16135" max="16135" width="3.6640625" style="28" customWidth="1"/>
    <col min="16136" max="16136" width="6.44140625" style="28" customWidth="1"/>
    <col min="16137" max="16137" width="3.44140625" style="28" customWidth="1"/>
    <col min="16138" max="16138" width="11.44140625" style="28" customWidth="1"/>
    <col min="16139" max="16139" width="10.109375" style="28" bestFit="1" customWidth="1"/>
    <col min="16140" max="16384" width="11.44140625" style="28"/>
  </cols>
  <sheetData>
    <row r="1" spans="1:9" ht="16.5" customHeight="1" x14ac:dyDescent="0.35">
      <c r="A1" s="25"/>
      <c r="B1" s="26" t="s">
        <v>627</v>
      </c>
      <c r="C1" s="27"/>
      <c r="D1" s="27"/>
    </row>
    <row r="2" spans="1:9" ht="16.2" x14ac:dyDescent="0.3">
      <c r="A2" s="25"/>
      <c r="B2" s="26" t="s">
        <v>12</v>
      </c>
      <c r="C2" s="26"/>
      <c r="D2" s="26"/>
      <c r="E2" s="29"/>
      <c r="F2" s="29"/>
    </row>
    <row r="3" spans="1:9" x14ac:dyDescent="0.2">
      <c r="A3" s="30"/>
      <c r="B3" s="31" t="s">
        <v>13</v>
      </c>
      <c r="C3" s="31" t="s">
        <v>14</v>
      </c>
      <c r="D3" s="32" t="s">
        <v>15</v>
      </c>
      <c r="E3" s="32" t="s">
        <v>16</v>
      </c>
      <c r="F3" s="141" t="s">
        <v>17</v>
      </c>
      <c r="G3" s="141"/>
      <c r="H3" s="141"/>
      <c r="I3" s="141"/>
    </row>
    <row r="4" spans="1:9" x14ac:dyDescent="0.2">
      <c r="A4" s="33"/>
      <c r="B4" s="34"/>
      <c r="C4" s="35" t="s">
        <v>50</v>
      </c>
      <c r="D4" s="35" t="s">
        <v>18</v>
      </c>
      <c r="E4" s="35" t="s">
        <v>19</v>
      </c>
      <c r="F4" s="36" t="s">
        <v>6</v>
      </c>
      <c r="G4" s="37"/>
      <c r="H4" s="38" t="s">
        <v>4</v>
      </c>
      <c r="I4" s="39"/>
    </row>
    <row r="5" spans="1:9" ht="21.9" customHeight="1" x14ac:dyDescent="0.2">
      <c r="A5" s="40">
        <v>1</v>
      </c>
      <c r="B5" s="20" t="s">
        <v>20</v>
      </c>
      <c r="C5" s="11">
        <f>Acme!D92</f>
        <v>4192739.0900000008</v>
      </c>
      <c r="D5" s="11">
        <f>Acme!F92</f>
        <v>896503</v>
      </c>
      <c r="E5" s="41">
        <v>85</v>
      </c>
      <c r="F5" s="42">
        <f>(C5/C26)*100</f>
        <v>27.240071517531948</v>
      </c>
      <c r="G5" s="43" t="s">
        <v>21</v>
      </c>
      <c r="H5" s="44">
        <f>(D5/D26)*100</f>
        <v>26.918366311349423</v>
      </c>
      <c r="I5" s="45" t="s">
        <v>21</v>
      </c>
    </row>
    <row r="6" spans="1:9" ht="21.9" customHeight="1" x14ac:dyDescent="0.2">
      <c r="A6" s="40">
        <v>2</v>
      </c>
      <c r="B6" s="20" t="s">
        <v>23</v>
      </c>
      <c r="C6" s="46">
        <f>FC!D37</f>
        <v>4160108.8200000003</v>
      </c>
      <c r="D6" s="46">
        <f>FC!F37</f>
        <v>873551</v>
      </c>
      <c r="E6" s="41">
        <v>29</v>
      </c>
      <c r="F6" s="42">
        <f>(C6/C26)*100</f>
        <v>27.028073854582598</v>
      </c>
      <c r="G6" s="43" t="s">
        <v>21</v>
      </c>
      <c r="H6" s="44">
        <f>(D6/D26)*100</f>
        <v>26.229210398231352</v>
      </c>
      <c r="I6" s="45" t="s">
        <v>21</v>
      </c>
    </row>
    <row r="7" spans="1:9" ht="21.9" customHeight="1" x14ac:dyDescent="0.2">
      <c r="A7" s="40">
        <v>3</v>
      </c>
      <c r="B7" s="20" t="s">
        <v>22</v>
      </c>
      <c r="C7" s="46">
        <f>TFD!D54</f>
        <v>3375483.66</v>
      </c>
      <c r="D7" s="46">
        <f>TFD!F54</f>
        <v>725751</v>
      </c>
      <c r="E7" s="41">
        <v>47</v>
      </c>
      <c r="F7" s="42">
        <f>(C7/C26)*100</f>
        <v>21.930393075010183</v>
      </c>
      <c r="G7" s="47" t="s">
        <v>21</v>
      </c>
      <c r="H7" s="44">
        <f>(D7/D26)*100</f>
        <v>21.791373000233303</v>
      </c>
      <c r="I7" s="45" t="s">
        <v>21</v>
      </c>
    </row>
    <row r="8" spans="1:9" ht="21.9" customHeight="1" x14ac:dyDescent="0.2">
      <c r="A8" s="40">
        <v>4</v>
      </c>
      <c r="B8" s="20" t="s">
        <v>25</v>
      </c>
      <c r="C8" s="46">
        <f>Incognito!D13</f>
        <v>1101298.31</v>
      </c>
      <c r="D8" s="46">
        <f>Incognito!E13</f>
        <v>238385</v>
      </c>
      <c r="E8" s="41">
        <v>10</v>
      </c>
      <c r="F8" s="42">
        <f>(C8/C26)*100</f>
        <v>7.1550945772151708</v>
      </c>
      <c r="G8" s="47" t="s">
        <v>21</v>
      </c>
      <c r="H8" s="44">
        <f>(D8/D26)*100</f>
        <v>7.1577392971702629</v>
      </c>
      <c r="I8" s="45" t="s">
        <v>21</v>
      </c>
    </row>
    <row r="9" spans="1:9" ht="21.9" customHeight="1" x14ac:dyDescent="0.2">
      <c r="A9" s="40">
        <v>5</v>
      </c>
      <c r="B9" s="20" t="s">
        <v>24</v>
      </c>
      <c r="C9" s="46">
        <f>GPĮ!D21</f>
        <v>609158.86</v>
      </c>
      <c r="D9" s="46">
        <f>GPĮ!E21</f>
        <v>142422</v>
      </c>
      <c r="E9" s="41">
        <v>18</v>
      </c>
      <c r="F9" s="42">
        <f>(C9/C26)*100</f>
        <v>3.95768268803443</v>
      </c>
      <c r="G9" s="47" t="s">
        <v>21</v>
      </c>
      <c r="H9" s="44">
        <f>(D9/D26)*100</f>
        <v>4.2763577665607446</v>
      </c>
      <c r="I9" s="45" t="s">
        <v>21</v>
      </c>
    </row>
    <row r="10" spans="1:9" ht="21.9" customHeight="1" x14ac:dyDescent="0.2">
      <c r="A10" s="40">
        <v>6</v>
      </c>
      <c r="B10" s="20" t="s">
        <v>408</v>
      </c>
      <c r="C10" s="46">
        <f>Kiti!D5</f>
        <v>466504</v>
      </c>
      <c r="D10" s="46">
        <f>Kiti!E5</f>
        <v>100406</v>
      </c>
      <c r="E10" s="41">
        <v>1</v>
      </c>
      <c r="F10" s="42">
        <f>(C10/C26)*100</f>
        <v>3.0308593142662552</v>
      </c>
      <c r="G10" s="47" t="s">
        <v>21</v>
      </c>
      <c r="H10" s="44">
        <f>(D10/D26)*100</f>
        <v>3.0147868862205147</v>
      </c>
      <c r="I10" s="45" t="s">
        <v>21</v>
      </c>
    </row>
    <row r="11" spans="1:9" ht="21.9" customHeight="1" x14ac:dyDescent="0.2">
      <c r="A11" s="40">
        <v>7</v>
      </c>
      <c r="B11" s="20" t="s">
        <v>26</v>
      </c>
      <c r="C11" s="46">
        <f>Prior!D19</f>
        <v>396267.62</v>
      </c>
      <c r="D11" s="46">
        <f>Prior!E19</f>
        <v>95832</v>
      </c>
      <c r="E11" s="41">
        <v>16</v>
      </c>
      <c r="F11" s="42">
        <f>(C11/C26)*100</f>
        <v>2.5745361390665913</v>
      </c>
      <c r="G11" s="47" t="s">
        <v>21</v>
      </c>
      <c r="H11" s="44">
        <f>(D11/D26)*100</f>
        <v>2.8774481293974903</v>
      </c>
      <c r="I11" s="45" t="s">
        <v>21</v>
      </c>
    </row>
    <row r="12" spans="1:9" ht="21.9" customHeight="1" x14ac:dyDescent="0.2">
      <c r="A12" s="40">
        <v>8</v>
      </c>
      <c r="B12" s="20" t="s">
        <v>620</v>
      </c>
      <c r="C12" s="46">
        <f>Kiti!D26</f>
        <v>349023</v>
      </c>
      <c r="D12" s="46">
        <f>Kiti!E26</f>
        <v>74263</v>
      </c>
      <c r="E12" s="41">
        <v>1</v>
      </c>
      <c r="F12" s="42">
        <f>(C12/C26)*100</f>
        <v>2.2675895821753964</v>
      </c>
      <c r="G12" s="47" t="s">
        <v>21</v>
      </c>
      <c r="H12" s="44">
        <f>(D12/D26)*100</f>
        <v>2.2298181237315906</v>
      </c>
      <c r="I12" s="45" t="s">
        <v>21</v>
      </c>
    </row>
    <row r="13" spans="1:9" ht="21.9" customHeight="1" x14ac:dyDescent="0.2">
      <c r="A13" s="40">
        <v>9</v>
      </c>
      <c r="B13" s="20" t="s">
        <v>27</v>
      </c>
      <c r="C13" s="46">
        <f>'Top Film'!D27</f>
        <v>239003.08901575537</v>
      </c>
      <c r="D13" s="46">
        <f>'Top Film'!E27</f>
        <v>53322</v>
      </c>
      <c r="E13" s="41">
        <v>24</v>
      </c>
      <c r="F13" s="42">
        <f>(C13/C26)*100</f>
        <v>1.5527942707496807</v>
      </c>
      <c r="G13" s="47" t="s">
        <v>21</v>
      </c>
      <c r="H13" s="44">
        <f>(D13/D26)*100</f>
        <v>1.6010444231126655</v>
      </c>
      <c r="I13" s="45" t="s">
        <v>21</v>
      </c>
    </row>
    <row r="14" spans="1:9" ht="21.9" customHeight="1" x14ac:dyDescent="0.2">
      <c r="A14" s="40">
        <v>10</v>
      </c>
      <c r="B14" s="20" t="s">
        <v>29</v>
      </c>
      <c r="C14" s="46">
        <f>'A-one Films'!D16</f>
        <v>183028.27000000002</v>
      </c>
      <c r="D14" s="46">
        <f>'A-one Films'!E16</f>
        <v>43415</v>
      </c>
      <c r="E14" s="41">
        <v>13</v>
      </c>
      <c r="F14" s="42">
        <f>(C14/C26)*100</f>
        <v>1.1891279322439658</v>
      </c>
      <c r="G14" s="47" t="s">
        <v>21</v>
      </c>
      <c r="H14" s="44">
        <f>(D14/D26)*100</f>
        <v>1.3035772032076136</v>
      </c>
      <c r="I14" s="45" t="s">
        <v>21</v>
      </c>
    </row>
    <row r="15" spans="1:9" ht="21.9" customHeight="1" x14ac:dyDescent="0.2">
      <c r="A15" s="40">
        <v>11</v>
      </c>
      <c r="B15" s="20" t="s">
        <v>31</v>
      </c>
      <c r="C15" s="46">
        <f>'Best Film'!D9</f>
        <v>119356.52</v>
      </c>
      <c r="D15" s="46">
        <f>'Best Film'!E9</f>
        <v>26678</v>
      </c>
      <c r="E15" s="41">
        <v>6</v>
      </c>
      <c r="F15" s="42">
        <f>(C15/C26)*100</f>
        <v>0.77545491648604636</v>
      </c>
      <c r="G15" s="47" t="s">
        <v>21</v>
      </c>
      <c r="H15" s="44">
        <f>(D15/D26)*100</f>
        <v>0.80103265293499282</v>
      </c>
      <c r="I15" s="45" t="s">
        <v>21</v>
      </c>
    </row>
    <row r="16" spans="1:9" ht="21.9" customHeight="1" x14ac:dyDescent="0.2">
      <c r="A16" s="40">
        <v>12</v>
      </c>
      <c r="B16" s="20" t="s">
        <v>28</v>
      </c>
      <c r="C16" s="46">
        <f>'Kino pavasaris'!D15</f>
        <v>60824.810000000005</v>
      </c>
      <c r="D16" s="46">
        <f>'Kino pavasaris'!E15</f>
        <v>15660</v>
      </c>
      <c r="E16" s="41">
        <v>12</v>
      </c>
      <c r="F16" s="42">
        <f>(C16/C26)*100</f>
        <v>0.3951765513842867</v>
      </c>
      <c r="G16" s="47" t="s">
        <v>21</v>
      </c>
      <c r="H16" s="44">
        <f>(D16/D26)*100</f>
        <v>0.47020658763632911</v>
      </c>
      <c r="I16" s="45" t="s">
        <v>21</v>
      </c>
    </row>
    <row r="17" spans="1:11" ht="21.9" customHeight="1" x14ac:dyDescent="0.2">
      <c r="A17" s="40">
        <v>13</v>
      </c>
      <c r="B17" s="20" t="s">
        <v>578</v>
      </c>
      <c r="C17" s="48">
        <f>'Skalvijos kino centras'!D18</f>
        <v>32701.299999999996</v>
      </c>
      <c r="D17" s="48">
        <f>'Skalvijos kino centras'!E18</f>
        <v>17058</v>
      </c>
      <c r="E17" s="49">
        <v>15</v>
      </c>
      <c r="F17" s="42">
        <f>(C17/C26)*100</f>
        <v>0.21245914224447179</v>
      </c>
      <c r="G17" s="47" t="s">
        <v>21</v>
      </c>
      <c r="H17" s="44">
        <f>(D17/D26)*100</f>
        <v>0.51218288454026195</v>
      </c>
      <c r="I17" s="45" t="s">
        <v>21</v>
      </c>
    </row>
    <row r="18" spans="1:11" ht="21.9" customHeight="1" x14ac:dyDescent="0.2">
      <c r="A18" s="40">
        <v>14</v>
      </c>
      <c r="B18" s="20" t="s">
        <v>32</v>
      </c>
      <c r="C18" s="11">
        <f>'Kino pasaka'!D7</f>
        <v>30063.760000000002</v>
      </c>
      <c r="D18" s="11">
        <f>'Kino pasaka'!E7</f>
        <v>8245</v>
      </c>
      <c r="E18" s="41">
        <v>4</v>
      </c>
      <c r="F18" s="42">
        <f>(C18/C26)*100</f>
        <v>0.19532314196205239</v>
      </c>
      <c r="G18" s="47" t="s">
        <v>21</v>
      </c>
      <c r="H18" s="44">
        <f>(D18/D26)*100</f>
        <v>0.24756406865016181</v>
      </c>
      <c r="I18" s="45" t="s">
        <v>21</v>
      </c>
    </row>
    <row r="19" spans="1:11" ht="21.9" customHeight="1" x14ac:dyDescent="0.2">
      <c r="A19" s="40">
        <v>15</v>
      </c>
      <c r="B19" s="20" t="s">
        <v>628</v>
      </c>
      <c r="C19" s="46">
        <f>Kiti!D30</f>
        <v>29554</v>
      </c>
      <c r="D19" s="46">
        <f>Kiti!E30</f>
        <v>7024</v>
      </c>
      <c r="E19" s="41">
        <v>1</v>
      </c>
      <c r="F19" s="42">
        <f>(C19/C26)*100</f>
        <v>0.19201125000819907</v>
      </c>
      <c r="G19" s="47" t="s">
        <v>21</v>
      </c>
      <c r="H19" s="44">
        <f>(D19/D26)*100</f>
        <v>0.21090236727698439</v>
      </c>
      <c r="I19" s="45" t="s">
        <v>21</v>
      </c>
    </row>
    <row r="20" spans="1:11" ht="21.9" customHeight="1" x14ac:dyDescent="0.2">
      <c r="A20" s="40">
        <v>16</v>
      </c>
      <c r="B20" s="20" t="s">
        <v>615</v>
      </c>
      <c r="C20" s="46">
        <f>Kiti!D14</f>
        <v>20150.400000000001</v>
      </c>
      <c r="D20" s="46">
        <f>Kiti!E14</f>
        <v>4277</v>
      </c>
      <c r="E20" s="41">
        <v>1</v>
      </c>
      <c r="F20" s="42">
        <f>(C20/C26)*100</f>
        <v>0.13091640698941648</v>
      </c>
      <c r="G20" s="47" t="s">
        <v>21</v>
      </c>
      <c r="H20" s="44">
        <f>(D20/D26)*100</f>
        <v>0.12842104567819795</v>
      </c>
      <c r="I20" s="45" t="s">
        <v>21</v>
      </c>
    </row>
    <row r="21" spans="1:11" ht="21.9" customHeight="1" x14ac:dyDescent="0.2">
      <c r="A21" s="40">
        <v>17</v>
      </c>
      <c r="B21" s="20" t="s">
        <v>618</v>
      </c>
      <c r="C21" s="46">
        <f>Kiti!D21</f>
        <v>10496.44</v>
      </c>
      <c r="D21" s="46">
        <f>Kiti!E21</f>
        <v>2601</v>
      </c>
      <c r="E21" s="41">
        <v>2</v>
      </c>
      <c r="F21" s="42">
        <f>(C21/C26)*100</f>
        <v>6.8194984267309383E-2</v>
      </c>
      <c r="G21" s="47" t="s">
        <v>21</v>
      </c>
      <c r="H21" s="44">
        <f>(D21/D26)*100</f>
        <v>7.8097530934999493E-2</v>
      </c>
      <c r="I21" s="45" t="s">
        <v>21</v>
      </c>
    </row>
    <row r="22" spans="1:11" ht="21.9" customHeight="1" x14ac:dyDescent="0.2">
      <c r="A22" s="40">
        <v>18</v>
      </c>
      <c r="B22" s="20" t="s">
        <v>626</v>
      </c>
      <c r="C22" s="46">
        <f>Kiti!D35</f>
        <v>7345.92</v>
      </c>
      <c r="D22" s="46">
        <f>Kiti!E35</f>
        <v>2683</v>
      </c>
      <c r="E22" s="41">
        <v>1</v>
      </c>
      <c r="F22" s="42">
        <f>(C22/C26)*100</f>
        <v>4.7726171809576702E-2</v>
      </c>
      <c r="G22" s="47" t="s">
        <v>21</v>
      </c>
      <c r="H22" s="44">
        <f>(D22/D26)*100</f>
        <v>8.055965993794835E-2</v>
      </c>
      <c r="I22" s="45" t="s">
        <v>21</v>
      </c>
    </row>
    <row r="23" spans="1:11" ht="21.9" customHeight="1" x14ac:dyDescent="0.2">
      <c r="A23" s="40">
        <v>19</v>
      </c>
      <c r="B23" s="20" t="s">
        <v>378</v>
      </c>
      <c r="C23" s="46">
        <f>'Kino Aljansas'!D6</f>
        <v>6839.42</v>
      </c>
      <c r="D23" s="46">
        <f>'Kino Aljansas'!E6</f>
        <v>1335</v>
      </c>
      <c r="E23" s="41">
        <v>3</v>
      </c>
      <c r="F23" s="42">
        <f>(C23/C26)*100</f>
        <v>4.4435459955710799E-2</v>
      </c>
      <c r="G23" s="47" t="s">
        <v>21</v>
      </c>
      <c r="H23" s="44">
        <f>(D23/D26)*100</f>
        <v>4.0084661206545302E-2</v>
      </c>
      <c r="I23" s="45" t="s">
        <v>21</v>
      </c>
    </row>
    <row r="24" spans="1:11" ht="21.9" customHeight="1" x14ac:dyDescent="0.2">
      <c r="A24" s="40">
        <v>20</v>
      </c>
      <c r="B24" s="20" t="s">
        <v>30</v>
      </c>
      <c r="C24" s="46">
        <f>Kiti!D10</f>
        <v>1859.18</v>
      </c>
      <c r="D24" s="46">
        <f>Kiti!E10</f>
        <v>1040</v>
      </c>
      <c r="E24" s="41">
        <v>1</v>
      </c>
      <c r="F24" s="42">
        <f>(C24/C26)*100</f>
        <v>1.2079024016723406E-2</v>
      </c>
      <c r="G24" s="47" t="s">
        <v>21</v>
      </c>
      <c r="H24" s="44">
        <f>(D24/D26)*100</f>
        <v>3.1227001988619559E-2</v>
      </c>
      <c r="I24" s="45" t="s">
        <v>21</v>
      </c>
    </row>
    <row r="25" spans="1:11" ht="10.5" customHeight="1" x14ac:dyDescent="0.2">
      <c r="A25" s="51"/>
      <c r="B25" s="52"/>
      <c r="C25" s="48"/>
      <c r="D25" s="48"/>
      <c r="E25" s="52"/>
      <c r="F25" s="52"/>
      <c r="G25" s="52"/>
      <c r="H25" s="52"/>
      <c r="I25" s="52"/>
    </row>
    <row r="26" spans="1:11" ht="16.2" x14ac:dyDescent="0.3">
      <c r="A26" s="51"/>
      <c r="B26" s="53" t="s">
        <v>33</v>
      </c>
      <c r="C26" s="54">
        <f>SUM(C5:C25)</f>
        <v>15391806.469015755</v>
      </c>
      <c r="D26" s="54">
        <f>SUM(D5:D25)</f>
        <v>3330451</v>
      </c>
      <c r="E26" s="55">
        <f>SUM(E5:E25)</f>
        <v>290</v>
      </c>
      <c r="F26" s="56">
        <f>SUM(F5:F25)</f>
        <v>99.999999999999972</v>
      </c>
      <c r="G26" s="56" t="s">
        <v>21</v>
      </c>
      <c r="H26" s="56">
        <f>SUM(H5:H25)</f>
        <v>100.00000000000003</v>
      </c>
      <c r="I26" s="57" t="s">
        <v>21</v>
      </c>
      <c r="K26" s="58"/>
    </row>
    <row r="27" spans="1:11" ht="16.2" x14ac:dyDescent="0.3">
      <c r="A27" s="51"/>
      <c r="B27" s="53"/>
      <c r="C27" s="59"/>
      <c r="D27" s="59"/>
      <c r="E27" s="55"/>
      <c r="F27" s="56"/>
      <c r="G27" s="56"/>
      <c r="H27" s="56"/>
      <c r="I27" s="57"/>
    </row>
    <row r="28" spans="1:11" ht="16.2" x14ac:dyDescent="0.3">
      <c r="A28" s="60"/>
      <c r="B28" s="26" t="s">
        <v>627</v>
      </c>
    </row>
    <row r="29" spans="1:11" ht="16.2" x14ac:dyDescent="0.3">
      <c r="A29" s="60"/>
      <c r="B29" s="26" t="s">
        <v>34</v>
      </c>
      <c r="C29" s="61"/>
      <c r="D29" s="61"/>
    </row>
    <row r="30" spans="1:11" ht="16.2" x14ac:dyDescent="0.3">
      <c r="A30" s="60"/>
      <c r="B30" s="26" t="s">
        <v>35</v>
      </c>
      <c r="C30" s="26"/>
      <c r="D30" s="26"/>
    </row>
    <row r="31" spans="1:11" x14ac:dyDescent="0.2">
      <c r="A31" s="62"/>
      <c r="B31" s="31" t="s">
        <v>13</v>
      </c>
      <c r="C31" s="31" t="s">
        <v>14</v>
      </c>
      <c r="D31" s="32" t="s">
        <v>15</v>
      </c>
      <c r="E31" s="32" t="s">
        <v>16</v>
      </c>
      <c r="F31" s="63" t="s">
        <v>17</v>
      </c>
      <c r="G31" s="64"/>
      <c r="H31" s="64"/>
      <c r="I31" s="65"/>
    </row>
    <row r="32" spans="1:11" x14ac:dyDescent="0.2">
      <c r="A32" s="66"/>
      <c r="B32" s="34"/>
      <c r="C32" s="35" t="s">
        <v>50</v>
      </c>
      <c r="D32" s="35" t="s">
        <v>18</v>
      </c>
      <c r="E32" s="35" t="s">
        <v>19</v>
      </c>
      <c r="F32" s="36" t="s">
        <v>6</v>
      </c>
      <c r="G32" s="37"/>
      <c r="H32" s="38" t="s">
        <v>4</v>
      </c>
      <c r="I32" s="39"/>
    </row>
    <row r="33" spans="1:11" ht="21.9" customHeight="1" x14ac:dyDescent="0.2">
      <c r="A33" s="40">
        <v>1</v>
      </c>
      <c r="B33" s="20" t="s">
        <v>40</v>
      </c>
      <c r="C33" s="46">
        <f>FC!D33</f>
        <v>3493138.7300000004</v>
      </c>
      <c r="D33" s="46">
        <f>FC!E33</f>
        <v>730263</v>
      </c>
      <c r="E33" s="41">
        <v>23</v>
      </c>
      <c r="F33" s="44">
        <f>(C33/C59)*100</f>
        <v>22.694793733482879</v>
      </c>
      <c r="G33" s="67" t="s">
        <v>21</v>
      </c>
      <c r="H33" s="42">
        <f>(D33/D59)*100</f>
        <v>21.926850147322391</v>
      </c>
      <c r="I33" s="68" t="s">
        <v>21</v>
      </c>
    </row>
    <row r="34" spans="1:11" ht="21.9" customHeight="1" x14ac:dyDescent="0.2">
      <c r="A34" s="40">
        <v>2</v>
      </c>
      <c r="B34" s="20" t="s">
        <v>409</v>
      </c>
      <c r="C34" s="46">
        <f>TFD!F50</f>
        <v>1532534.4900000002</v>
      </c>
      <c r="D34" s="46">
        <f>TFD!G50</f>
        <v>317398</v>
      </c>
      <c r="E34" s="41">
        <v>12</v>
      </c>
      <c r="F34" s="115">
        <f>(C34/C59)*100</f>
        <v>9.9568201632800246</v>
      </c>
      <c r="G34" s="73" t="s">
        <v>21</v>
      </c>
      <c r="H34" s="69">
        <f>(D34/D59)*100</f>
        <v>9.5301807472921833</v>
      </c>
      <c r="I34" s="68" t="s">
        <v>21</v>
      </c>
    </row>
    <row r="35" spans="1:11" ht="21.9" customHeight="1" x14ac:dyDescent="0.2">
      <c r="A35" s="40">
        <v>3</v>
      </c>
      <c r="B35" s="20" t="s">
        <v>37</v>
      </c>
      <c r="C35" s="46">
        <f>TFD!H50</f>
        <v>1482157.9899999998</v>
      </c>
      <c r="D35" s="46">
        <f>TFD!I50</f>
        <v>319890</v>
      </c>
      <c r="E35" s="41">
        <v>23</v>
      </c>
      <c r="F35" s="44">
        <f>(C35/C59)*100</f>
        <v>9.6295258973248874</v>
      </c>
      <c r="G35" s="67" t="s">
        <v>21</v>
      </c>
      <c r="H35" s="42">
        <f>(D35/D59)*100</f>
        <v>9.6050054482110685</v>
      </c>
      <c r="I35" s="45" t="s">
        <v>21</v>
      </c>
    </row>
    <row r="36" spans="1:11" ht="21.9" customHeight="1" x14ac:dyDescent="0.2">
      <c r="A36" s="40">
        <v>4</v>
      </c>
      <c r="B36" s="20" t="s">
        <v>36</v>
      </c>
      <c r="C36" s="46">
        <f>Acme!D88</f>
        <v>1431448.2200000004</v>
      </c>
      <c r="D36" s="46">
        <f>Acme!E88</f>
        <v>318946</v>
      </c>
      <c r="E36" s="41">
        <v>51</v>
      </c>
      <c r="F36" s="44">
        <f>(C36/C59)*100</f>
        <v>9.3000663884486556</v>
      </c>
      <c r="G36" s="67" t="s">
        <v>21</v>
      </c>
      <c r="H36" s="42">
        <f>(D36/D59)*100</f>
        <v>9.5766609387137063</v>
      </c>
      <c r="I36" s="68" t="s">
        <v>21</v>
      </c>
    </row>
    <row r="37" spans="1:11" ht="21.9" customHeight="1" x14ac:dyDescent="0.2">
      <c r="A37" s="40">
        <v>5</v>
      </c>
      <c r="B37" s="20" t="s">
        <v>41</v>
      </c>
      <c r="C37" s="46">
        <f>Acme!H88</f>
        <v>1413933.8900000001</v>
      </c>
      <c r="D37" s="46">
        <f>Acme!I88</f>
        <v>301528</v>
      </c>
      <c r="E37" s="41">
        <v>14</v>
      </c>
      <c r="F37" s="44">
        <f>(C37/C59)*100</f>
        <v>9.1862764312057745</v>
      </c>
      <c r="G37" s="70" t="s">
        <v>21</v>
      </c>
      <c r="H37" s="42">
        <f>(D37/D59)*100</f>
        <v>9.0536687073312283</v>
      </c>
      <c r="I37" s="45" t="s">
        <v>21</v>
      </c>
      <c r="K37" s="71"/>
    </row>
    <row r="38" spans="1:11" ht="21.9" customHeight="1" x14ac:dyDescent="0.2">
      <c r="A38" s="40">
        <v>6</v>
      </c>
      <c r="B38" s="20" t="s">
        <v>38</v>
      </c>
      <c r="C38" s="46">
        <f>Acme!F88</f>
        <v>1347356.9800000002</v>
      </c>
      <c r="D38" s="46">
        <f>Acme!G88</f>
        <v>276029</v>
      </c>
      <c r="E38" s="41">
        <v>20</v>
      </c>
      <c r="F38" s="44">
        <f>(C38/C59)*100</f>
        <v>8.7537286978775146</v>
      </c>
      <c r="G38" s="67" t="s">
        <v>21</v>
      </c>
      <c r="H38" s="42">
        <f>(D38/D59)*100</f>
        <v>8.2880366653044888</v>
      </c>
      <c r="I38" s="68" t="s">
        <v>21</v>
      </c>
    </row>
    <row r="39" spans="1:11" ht="21.9" customHeight="1" x14ac:dyDescent="0.2">
      <c r="A39" s="40">
        <v>7</v>
      </c>
      <c r="B39" s="20" t="s">
        <v>43</v>
      </c>
      <c r="C39" s="46">
        <f>Incognito!D13</f>
        <v>1101298.31</v>
      </c>
      <c r="D39" s="46">
        <f>Incognito!E13</f>
        <v>238385</v>
      </c>
      <c r="E39" s="41">
        <v>10</v>
      </c>
      <c r="F39" s="44">
        <f>(C39/C59)*100</f>
        <v>7.1550945772151691</v>
      </c>
      <c r="G39" s="70" t="s">
        <v>21</v>
      </c>
      <c r="H39" s="42">
        <f>(D39/D59)*100</f>
        <v>7.1577392971702629</v>
      </c>
      <c r="I39" s="68" t="s">
        <v>21</v>
      </c>
    </row>
    <row r="40" spans="1:11" ht="21.9" customHeight="1" x14ac:dyDescent="0.2">
      <c r="A40" s="40">
        <v>8</v>
      </c>
      <c r="B40" s="20" t="s">
        <v>42</v>
      </c>
      <c r="C40" s="46">
        <f>FC!F33</f>
        <v>666970.09000000008</v>
      </c>
      <c r="D40" s="46">
        <f>FC!G33</f>
        <v>143288</v>
      </c>
      <c r="E40" s="41">
        <v>6</v>
      </c>
      <c r="F40" s="44">
        <f>(C40/C59)*100</f>
        <v>4.3332801210997172</v>
      </c>
      <c r="G40" s="67" t="s">
        <v>21</v>
      </c>
      <c r="H40" s="69">
        <f>(D40/D59)*100</f>
        <v>4.3023602509089613</v>
      </c>
      <c r="I40" s="72" t="s">
        <v>21</v>
      </c>
    </row>
    <row r="41" spans="1:11" ht="21.9" customHeight="1" x14ac:dyDescent="0.2">
      <c r="A41" s="40">
        <v>9</v>
      </c>
      <c r="B41" s="20" t="s">
        <v>39</v>
      </c>
      <c r="C41" s="46">
        <f>GPĮ!D21</f>
        <v>609158.86</v>
      </c>
      <c r="D41" s="46">
        <f>GPĮ!E21</f>
        <v>142422</v>
      </c>
      <c r="E41" s="41">
        <v>18</v>
      </c>
      <c r="F41" s="44">
        <f>(C41/C59)*100</f>
        <v>3.9576826880344291</v>
      </c>
      <c r="G41" s="70" t="s">
        <v>21</v>
      </c>
      <c r="H41" s="42">
        <f>(D41/D59)*100</f>
        <v>4.2763577665607446</v>
      </c>
      <c r="I41" s="45" t="s">
        <v>21</v>
      </c>
    </row>
    <row r="42" spans="1:11" ht="21.9" customHeight="1" x14ac:dyDescent="0.2">
      <c r="A42" s="40">
        <v>10</v>
      </c>
      <c r="B42" s="20" t="s">
        <v>408</v>
      </c>
      <c r="C42" s="46">
        <f>Kiti!D5</f>
        <v>466504</v>
      </c>
      <c r="D42" s="46">
        <f>Kiti!E5</f>
        <v>100406</v>
      </c>
      <c r="E42" s="41">
        <v>1</v>
      </c>
      <c r="F42" s="115">
        <f>(C42/C59)*100</f>
        <v>3.0308593142662548</v>
      </c>
      <c r="G42" s="47" t="s">
        <v>21</v>
      </c>
      <c r="H42" s="42">
        <f>(D42/D59)*100</f>
        <v>3.0147868862205147</v>
      </c>
      <c r="I42" s="70" t="s">
        <v>21</v>
      </c>
    </row>
    <row r="43" spans="1:11" ht="21.9" customHeight="1" x14ac:dyDescent="0.2">
      <c r="A43" s="40">
        <v>11</v>
      </c>
      <c r="B43" s="20" t="s">
        <v>44</v>
      </c>
      <c r="C43" s="46">
        <f>Prior!D19</f>
        <v>396267.62</v>
      </c>
      <c r="D43" s="46">
        <f>Prior!E19</f>
        <v>95832</v>
      </c>
      <c r="E43" s="41">
        <v>16</v>
      </c>
      <c r="F43" s="115">
        <f>(C43/C59)*100</f>
        <v>2.5745361390665908</v>
      </c>
      <c r="G43" s="73" t="s">
        <v>21</v>
      </c>
      <c r="H43" s="42">
        <f>(D43/D59)*100</f>
        <v>2.8774481293974903</v>
      </c>
      <c r="I43" s="68" t="s">
        <v>21</v>
      </c>
    </row>
    <row r="44" spans="1:11" ht="21.9" customHeight="1" x14ac:dyDescent="0.2">
      <c r="A44" s="40">
        <v>12</v>
      </c>
      <c r="B44" s="20" t="s">
        <v>46</v>
      </c>
      <c r="C44" s="46">
        <f>TFD!D50</f>
        <v>360791.17999999993</v>
      </c>
      <c r="D44" s="46">
        <f>TFD!E50</f>
        <v>88463</v>
      </c>
      <c r="E44" s="41">
        <v>12</v>
      </c>
      <c r="F44" s="115">
        <f>(C44/C59)*100</f>
        <v>2.344047014405263</v>
      </c>
      <c r="G44" s="73" t="s">
        <v>21</v>
      </c>
      <c r="H44" s="42">
        <f>(D44/D59)*100</f>
        <v>2.6561868047300501</v>
      </c>
      <c r="I44" s="68" t="s">
        <v>21</v>
      </c>
    </row>
    <row r="45" spans="1:11" ht="21.9" customHeight="1" x14ac:dyDescent="0.2">
      <c r="A45" s="40">
        <v>13</v>
      </c>
      <c r="B45" s="20" t="s">
        <v>635</v>
      </c>
      <c r="C45" s="46">
        <f>Kiti!D26</f>
        <v>349023</v>
      </c>
      <c r="D45" s="46">
        <f>Kiti!E26</f>
        <v>74263</v>
      </c>
      <c r="E45" s="41">
        <v>1</v>
      </c>
      <c r="F45" s="115">
        <f>(C45/C59)*100</f>
        <v>2.267589582175396</v>
      </c>
      <c r="G45" s="47" t="s">
        <v>21</v>
      </c>
      <c r="H45" s="42">
        <f>(D45/D59)*100</f>
        <v>2.2298181237315906</v>
      </c>
      <c r="I45" s="70" t="s">
        <v>21</v>
      </c>
    </row>
    <row r="46" spans="1:11" ht="21.9" customHeight="1" x14ac:dyDescent="0.2">
      <c r="A46" s="40">
        <v>14</v>
      </c>
      <c r="B46" s="20" t="s">
        <v>45</v>
      </c>
      <c r="C46" s="46">
        <f>'Top Film'!D27</f>
        <v>239003.08901575537</v>
      </c>
      <c r="D46" s="46">
        <f>'Top Film'!E27</f>
        <v>53322</v>
      </c>
      <c r="E46" s="41">
        <v>24</v>
      </c>
      <c r="F46" s="115">
        <f>(C46/C59)*100</f>
        <v>1.5527942707496805</v>
      </c>
      <c r="G46" s="47" t="s">
        <v>21</v>
      </c>
      <c r="H46" s="42">
        <f>(D46/D59)*100</f>
        <v>1.6010444231126655</v>
      </c>
      <c r="I46" s="45" t="s">
        <v>21</v>
      </c>
    </row>
    <row r="47" spans="1:11" ht="21.9" customHeight="1" x14ac:dyDescent="0.2">
      <c r="A47" s="40">
        <v>15</v>
      </c>
      <c r="B47" s="20" t="s">
        <v>48</v>
      </c>
      <c r="C47" s="46">
        <f>'A-one Films'!D16</f>
        <v>183028.27000000002</v>
      </c>
      <c r="D47" s="46">
        <f>'A-one Films'!E16</f>
        <v>43415</v>
      </c>
      <c r="E47" s="49">
        <v>13</v>
      </c>
      <c r="F47" s="115">
        <f>(C47/C59)*100</f>
        <v>1.1891279322439658</v>
      </c>
      <c r="G47" s="74" t="s">
        <v>21</v>
      </c>
      <c r="H47" s="42">
        <f>(D47/D59)*100</f>
        <v>1.3035772032076136</v>
      </c>
      <c r="I47" s="68" t="s">
        <v>21</v>
      </c>
    </row>
    <row r="48" spans="1:11" ht="21.9" customHeight="1" x14ac:dyDescent="0.2">
      <c r="A48" s="40">
        <v>16</v>
      </c>
      <c r="B48" s="20" t="s">
        <v>49</v>
      </c>
      <c r="C48" s="46">
        <f>'Best Film'!D9</f>
        <v>119356.52</v>
      </c>
      <c r="D48" s="46">
        <f>'Best Film'!E9</f>
        <v>26678</v>
      </c>
      <c r="E48" s="41">
        <v>6</v>
      </c>
      <c r="F48" s="115">
        <f>(C48/C59)*100</f>
        <v>0.77545491648604625</v>
      </c>
      <c r="G48" s="73" t="s">
        <v>21</v>
      </c>
      <c r="H48" s="42">
        <f>(D48/D59)*100</f>
        <v>0.80103265293499282</v>
      </c>
      <c r="I48" s="68" t="s">
        <v>21</v>
      </c>
    </row>
    <row r="49" spans="1:9" ht="21.9" customHeight="1" x14ac:dyDescent="0.2">
      <c r="A49" s="40">
        <v>17</v>
      </c>
      <c r="B49" s="20" t="s">
        <v>47</v>
      </c>
      <c r="C49" s="46">
        <f>'Kino pavasaris'!D15</f>
        <v>60824.810000000005</v>
      </c>
      <c r="D49" s="46">
        <f>'Kino pavasaris'!E15</f>
        <v>15660</v>
      </c>
      <c r="E49" s="41">
        <v>12</v>
      </c>
      <c r="F49" s="44">
        <f>(C49/C59)*100</f>
        <v>0.39517655138428659</v>
      </c>
      <c r="G49" s="67" t="s">
        <v>21</v>
      </c>
      <c r="H49" s="42">
        <f>(D49/D59)*100</f>
        <v>0.47020658763632911</v>
      </c>
      <c r="I49" s="68" t="s">
        <v>21</v>
      </c>
    </row>
    <row r="50" spans="1:9" ht="21.9" customHeight="1" x14ac:dyDescent="0.2">
      <c r="A50" s="40">
        <v>18</v>
      </c>
      <c r="B50" s="20" t="s">
        <v>629</v>
      </c>
      <c r="C50" s="46">
        <f>'Skalvijos kino centras'!D18</f>
        <v>32701.299999999996</v>
      </c>
      <c r="D50" s="46">
        <f>'Skalvijos kino centras'!E18</f>
        <v>17058</v>
      </c>
      <c r="E50" s="41">
        <v>15</v>
      </c>
      <c r="F50" s="44">
        <f>(C50/C59)*100</f>
        <v>0.21245914224447179</v>
      </c>
      <c r="G50" s="67" t="s">
        <v>21</v>
      </c>
      <c r="H50" s="42">
        <f>(D50/D59)*100</f>
        <v>0.51218288454026195</v>
      </c>
      <c r="I50" s="68" t="s">
        <v>21</v>
      </c>
    </row>
    <row r="51" spans="1:9" ht="21.9" customHeight="1" x14ac:dyDescent="0.2">
      <c r="A51" s="40">
        <v>19</v>
      </c>
      <c r="B51" s="20" t="s">
        <v>630</v>
      </c>
      <c r="C51" s="46">
        <f>'Kino pasaka'!D7</f>
        <v>30063.760000000002</v>
      </c>
      <c r="D51" s="46">
        <f>'Kino pasaka'!E7</f>
        <v>8245</v>
      </c>
      <c r="E51" s="41">
        <v>4</v>
      </c>
      <c r="F51" s="42">
        <f>(C51/C59)*100</f>
        <v>0.19532314196205233</v>
      </c>
      <c r="G51" s="47" t="s">
        <v>21</v>
      </c>
      <c r="H51" s="44">
        <f>(D51/D59)*100</f>
        <v>0.24756406865016181</v>
      </c>
      <c r="I51" s="45" t="s">
        <v>21</v>
      </c>
    </row>
    <row r="52" spans="1:9" ht="21.9" customHeight="1" x14ac:dyDescent="0.2">
      <c r="A52" s="40">
        <v>20</v>
      </c>
      <c r="B52" s="20" t="s">
        <v>631</v>
      </c>
      <c r="C52" s="46">
        <f>Kiti!D31</f>
        <v>29554</v>
      </c>
      <c r="D52" s="46">
        <f>Kiti!E31</f>
        <v>7024</v>
      </c>
      <c r="E52" s="41">
        <v>1</v>
      </c>
      <c r="F52" s="42">
        <f>(C52/C59)*100</f>
        <v>0.19201125000819907</v>
      </c>
      <c r="G52" s="47" t="s">
        <v>21</v>
      </c>
      <c r="H52" s="44">
        <f>(D52/D59)*100</f>
        <v>0.21090236727698439</v>
      </c>
      <c r="I52" s="45" t="s">
        <v>21</v>
      </c>
    </row>
    <row r="53" spans="1:9" ht="21.9" customHeight="1" x14ac:dyDescent="0.2">
      <c r="A53" s="40">
        <v>21</v>
      </c>
      <c r="B53" s="20" t="s">
        <v>632</v>
      </c>
      <c r="C53" s="46">
        <f>Kiti!D15</f>
        <v>20150.400000000001</v>
      </c>
      <c r="D53" s="46">
        <f>Kiti!E15</f>
        <v>4277</v>
      </c>
      <c r="E53" s="41">
        <v>1</v>
      </c>
      <c r="F53" s="42">
        <f>(C53/C59)*100</f>
        <v>0.13091640698941648</v>
      </c>
      <c r="G53" s="47" t="s">
        <v>21</v>
      </c>
      <c r="H53" s="44">
        <f>(D53/D59)*100</f>
        <v>0.12842104567819795</v>
      </c>
      <c r="I53" s="45" t="s">
        <v>21</v>
      </c>
    </row>
    <row r="54" spans="1:9" ht="21.9" customHeight="1" x14ac:dyDescent="0.2">
      <c r="A54" s="40">
        <v>22</v>
      </c>
      <c r="B54" s="20" t="s">
        <v>633</v>
      </c>
      <c r="C54" s="46">
        <f>Kiti!D21</f>
        <v>10496.44</v>
      </c>
      <c r="D54" s="46">
        <f>Kiti!E21</f>
        <v>2601</v>
      </c>
      <c r="E54" s="41">
        <v>2</v>
      </c>
      <c r="F54" s="42">
        <f>(C54/C59)*100</f>
        <v>6.8194984267309369E-2</v>
      </c>
      <c r="G54" s="47" t="s">
        <v>21</v>
      </c>
      <c r="H54" s="44">
        <f>(D54/D59)*100</f>
        <v>7.8097530934999493E-2</v>
      </c>
      <c r="I54" s="45" t="s">
        <v>21</v>
      </c>
    </row>
    <row r="55" spans="1:9" ht="21.9" customHeight="1" x14ac:dyDescent="0.2">
      <c r="A55" s="40">
        <v>23</v>
      </c>
      <c r="B55" s="20" t="s">
        <v>634</v>
      </c>
      <c r="C55" s="46">
        <f>Kiti!D35</f>
        <v>7345.92</v>
      </c>
      <c r="D55" s="46">
        <f>Kiti!E35</f>
        <v>2683</v>
      </c>
      <c r="E55" s="41">
        <v>1</v>
      </c>
      <c r="F55" s="44">
        <f>(C55/C59)*100</f>
        <v>4.7726171809576695E-2</v>
      </c>
      <c r="G55" s="47" t="s">
        <v>21</v>
      </c>
      <c r="H55" s="42">
        <f>(D55/D59)*100</f>
        <v>8.055965993794835E-2</v>
      </c>
      <c r="I55" s="47" t="s">
        <v>21</v>
      </c>
    </row>
    <row r="56" spans="1:9" ht="21.9" customHeight="1" x14ac:dyDescent="0.2">
      <c r="A56" s="40">
        <v>24</v>
      </c>
      <c r="B56" s="20" t="s">
        <v>410</v>
      </c>
      <c r="C56" s="48">
        <f>'Kino Aljansas'!D6</f>
        <v>6839.42</v>
      </c>
      <c r="D56" s="48">
        <f>'Kino Aljansas'!E6</f>
        <v>1335</v>
      </c>
      <c r="E56" s="41">
        <v>3</v>
      </c>
      <c r="F56" s="44">
        <f>(C56/C59)*100</f>
        <v>4.4435459955710792E-2</v>
      </c>
      <c r="G56" s="67" t="s">
        <v>21</v>
      </c>
      <c r="H56" s="42">
        <f>(D56/D59)*100</f>
        <v>4.0084661206545302E-2</v>
      </c>
      <c r="I56" s="68" t="s">
        <v>21</v>
      </c>
    </row>
    <row r="57" spans="1:9" ht="21.9" customHeight="1" x14ac:dyDescent="0.2">
      <c r="A57" s="40">
        <v>25</v>
      </c>
      <c r="B57" s="20" t="s">
        <v>636</v>
      </c>
      <c r="C57" s="46">
        <f>Kiti!D10</f>
        <v>1859.18</v>
      </c>
      <c r="D57" s="46">
        <f>Kiti!E10</f>
        <v>1040</v>
      </c>
      <c r="E57" s="41">
        <v>1</v>
      </c>
      <c r="F57" s="115">
        <f>(C57/C59)*100</f>
        <v>1.2079024016723406E-2</v>
      </c>
      <c r="G57" s="47" t="s">
        <v>21</v>
      </c>
      <c r="H57" s="69">
        <f>(D57/D59)*100</f>
        <v>3.1227001988619559E-2</v>
      </c>
      <c r="I57" s="45" t="s">
        <v>21</v>
      </c>
    </row>
    <row r="58" spans="1:9" ht="7.5" customHeight="1" x14ac:dyDescent="0.2">
      <c r="A58" s="25"/>
      <c r="C58" s="75"/>
      <c r="D58" s="75"/>
      <c r="E58" s="76"/>
    </row>
    <row r="59" spans="1:9" ht="16.2" x14ac:dyDescent="0.3">
      <c r="A59" s="25"/>
      <c r="B59" s="77" t="s">
        <v>33</v>
      </c>
      <c r="C59" s="54">
        <f>SUM(C33:C58)</f>
        <v>15391806.469015757</v>
      </c>
      <c r="D59" s="54">
        <f>SUM(D33:D58)</f>
        <v>3330451</v>
      </c>
      <c r="E59" s="78">
        <f>SUM(E33:E58)</f>
        <v>290</v>
      </c>
      <c r="F59" s="71">
        <f>SUM(F33:F58)</f>
        <v>99.999999999999957</v>
      </c>
      <c r="G59" s="56" t="s">
        <v>21</v>
      </c>
      <c r="H59" s="71">
        <f>SUM(H33:H58)</f>
        <v>100.00000000000003</v>
      </c>
      <c r="I59" s="57" t="s">
        <v>21</v>
      </c>
    </row>
    <row r="60" spans="1:9" ht="16.2" x14ac:dyDescent="0.3">
      <c r="D60" s="59"/>
      <c r="E60" s="76"/>
      <c r="F60" s="71"/>
      <c r="G60" s="56"/>
      <c r="H60" s="71"/>
      <c r="I60" s="57"/>
    </row>
    <row r="61" spans="1:9" x14ac:dyDescent="0.2">
      <c r="C61" s="58"/>
    </row>
    <row r="62" spans="1:9" x14ac:dyDescent="0.2">
      <c r="C62" s="58"/>
      <c r="D62" s="71"/>
    </row>
  </sheetData>
  <sortState ref="B33:E57">
    <sortCondition descending="1" ref="C33:C57"/>
  </sortState>
  <mergeCells count="1">
    <mergeCell ref="F3:I3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workbookViewId="0">
      <selection activeCell="B20" sqref="B20"/>
    </sheetView>
  </sheetViews>
  <sheetFormatPr defaultRowHeight="14.4" x14ac:dyDescent="0.3"/>
  <cols>
    <col min="1" max="1" width="3.6640625" customWidth="1"/>
    <col min="2" max="3" width="35" customWidth="1"/>
    <col min="4" max="4" width="14.5546875" customWidth="1"/>
    <col min="5" max="5" width="16.33203125" customWidth="1"/>
    <col min="7" max="7" width="13.33203125" customWidth="1"/>
  </cols>
  <sheetData>
    <row r="1" spans="1:7" ht="17.399999999999999" x14ac:dyDescent="0.3">
      <c r="A1" s="90"/>
      <c r="B1" s="150" t="s">
        <v>365</v>
      </c>
      <c r="C1" s="151"/>
      <c r="D1" s="156" t="s">
        <v>1</v>
      </c>
      <c r="E1" s="157"/>
    </row>
    <row r="2" spans="1:7" x14ac:dyDescent="0.3">
      <c r="A2" s="92"/>
      <c r="B2" s="93"/>
      <c r="C2" s="110"/>
      <c r="D2" s="6" t="s">
        <v>349</v>
      </c>
      <c r="E2" s="6" t="s">
        <v>4</v>
      </c>
    </row>
    <row r="3" spans="1:7" x14ac:dyDescent="0.3">
      <c r="A3" s="94">
        <v>1</v>
      </c>
      <c r="B3" s="9" t="s">
        <v>366</v>
      </c>
      <c r="C3" s="14" t="s">
        <v>367</v>
      </c>
      <c r="D3" s="10">
        <v>31071.390000000003</v>
      </c>
      <c r="E3" s="10">
        <v>8026</v>
      </c>
      <c r="F3" s="95">
        <v>104</v>
      </c>
      <c r="G3" s="13">
        <v>41977</v>
      </c>
    </row>
    <row r="4" spans="1:7" x14ac:dyDescent="0.3">
      <c r="A4" s="94">
        <v>2</v>
      </c>
      <c r="B4" s="9" t="s">
        <v>587</v>
      </c>
      <c r="C4" s="14" t="s">
        <v>588</v>
      </c>
      <c r="D4" s="10">
        <v>7859.87</v>
      </c>
      <c r="E4" s="10">
        <v>1845</v>
      </c>
      <c r="F4" s="96">
        <v>172</v>
      </c>
      <c r="G4" s="17">
        <v>42286</v>
      </c>
    </row>
    <row r="5" spans="1:7" x14ac:dyDescent="0.3">
      <c r="A5" s="94">
        <v>3</v>
      </c>
      <c r="B5" s="9" t="s">
        <v>368</v>
      </c>
      <c r="C5" s="9" t="s">
        <v>369</v>
      </c>
      <c r="D5" s="10">
        <v>5980.5</v>
      </c>
      <c r="E5" s="10">
        <v>1528</v>
      </c>
      <c r="F5" s="96">
        <v>183</v>
      </c>
      <c r="G5" s="17">
        <v>42174</v>
      </c>
    </row>
    <row r="6" spans="1:7" x14ac:dyDescent="0.3">
      <c r="A6" s="94">
        <v>4</v>
      </c>
      <c r="B6" s="14" t="s">
        <v>589</v>
      </c>
      <c r="C6" s="14" t="s">
        <v>590</v>
      </c>
      <c r="D6" s="15">
        <v>3030.5600000000004</v>
      </c>
      <c r="E6" s="15">
        <v>839</v>
      </c>
      <c r="F6" s="96">
        <v>206</v>
      </c>
      <c r="G6" s="17">
        <v>42244</v>
      </c>
    </row>
    <row r="7" spans="1:7" x14ac:dyDescent="0.3">
      <c r="A7" s="94">
        <v>5</v>
      </c>
      <c r="B7" s="9" t="s">
        <v>372</v>
      </c>
      <c r="C7" s="9" t="s">
        <v>373</v>
      </c>
      <c r="D7" s="19">
        <v>2317.4300000000003</v>
      </c>
      <c r="E7" s="19">
        <v>615</v>
      </c>
      <c r="F7" s="96">
        <v>211</v>
      </c>
      <c r="G7" s="17">
        <v>42172</v>
      </c>
    </row>
    <row r="8" spans="1:7" ht="25.2" x14ac:dyDescent="0.3">
      <c r="A8" s="94">
        <v>6</v>
      </c>
      <c r="B8" s="9" t="s">
        <v>376</v>
      </c>
      <c r="C8" s="9" t="s">
        <v>377</v>
      </c>
      <c r="D8" s="22">
        <v>2216.5500000000002</v>
      </c>
      <c r="E8" s="22">
        <v>726</v>
      </c>
      <c r="F8" s="95">
        <v>213</v>
      </c>
      <c r="G8" s="17">
        <v>42174</v>
      </c>
    </row>
    <row r="9" spans="1:7" x14ac:dyDescent="0.3">
      <c r="A9" s="94">
        <v>7</v>
      </c>
      <c r="B9" s="14" t="s">
        <v>597</v>
      </c>
      <c r="C9" s="14" t="s">
        <v>598</v>
      </c>
      <c r="D9" s="22">
        <v>2060.1400000000003</v>
      </c>
      <c r="E9" s="22">
        <v>484</v>
      </c>
      <c r="F9" s="96">
        <v>214</v>
      </c>
      <c r="G9" s="17">
        <v>42202</v>
      </c>
    </row>
    <row r="10" spans="1:7" x14ac:dyDescent="0.3">
      <c r="A10" s="94">
        <v>8</v>
      </c>
      <c r="B10" s="9" t="s">
        <v>370</v>
      </c>
      <c r="C10" s="9" t="s">
        <v>371</v>
      </c>
      <c r="D10" s="22">
        <v>2027.75</v>
      </c>
      <c r="E10" s="22">
        <v>540</v>
      </c>
      <c r="F10" s="96">
        <v>216</v>
      </c>
      <c r="G10" s="17">
        <v>42146</v>
      </c>
    </row>
    <row r="11" spans="1:7" x14ac:dyDescent="0.3">
      <c r="A11" s="94">
        <v>9</v>
      </c>
      <c r="B11" s="14" t="s">
        <v>374</v>
      </c>
      <c r="C11" s="14" t="s">
        <v>375</v>
      </c>
      <c r="D11" s="22">
        <v>1762.22</v>
      </c>
      <c r="E11" s="22">
        <v>400</v>
      </c>
      <c r="F11" s="96">
        <v>220</v>
      </c>
      <c r="G11" s="17">
        <v>42174</v>
      </c>
    </row>
    <row r="12" spans="1:7" x14ac:dyDescent="0.3">
      <c r="A12" s="94">
        <v>10</v>
      </c>
      <c r="B12" s="9" t="s">
        <v>591</v>
      </c>
      <c r="C12" s="14" t="s">
        <v>592</v>
      </c>
      <c r="D12" s="22">
        <v>1519.8899999999999</v>
      </c>
      <c r="E12" s="22">
        <v>388</v>
      </c>
      <c r="F12" s="96">
        <v>224</v>
      </c>
      <c r="G12" s="17">
        <v>42174</v>
      </c>
    </row>
    <row r="13" spans="1:7" x14ac:dyDescent="0.3">
      <c r="A13" s="94">
        <v>11</v>
      </c>
      <c r="B13" s="9" t="s">
        <v>593</v>
      </c>
      <c r="C13" s="9" t="s">
        <v>594</v>
      </c>
      <c r="D13" s="22">
        <v>503.17999999999995</v>
      </c>
      <c r="E13" s="22">
        <v>173</v>
      </c>
      <c r="F13" s="96">
        <v>244</v>
      </c>
      <c r="G13" s="17">
        <v>42195</v>
      </c>
    </row>
    <row r="14" spans="1:7" x14ac:dyDescent="0.3">
      <c r="A14" s="94">
        <v>12</v>
      </c>
      <c r="B14" s="9" t="s">
        <v>595</v>
      </c>
      <c r="C14" s="9" t="s">
        <v>596</v>
      </c>
      <c r="D14" s="22">
        <v>475.33</v>
      </c>
      <c r="E14" s="22">
        <v>96</v>
      </c>
      <c r="F14" s="96">
        <v>246</v>
      </c>
      <c r="G14" s="13">
        <v>42203</v>
      </c>
    </row>
    <row r="15" spans="1:7" x14ac:dyDescent="0.3">
      <c r="D15" s="23">
        <f>SUM(D3:D14)</f>
        <v>60824.810000000005</v>
      </c>
      <c r="E15" s="23">
        <f>SUM(E3:E14)</f>
        <v>15660</v>
      </c>
    </row>
  </sheetData>
  <sortState ref="A3:G14">
    <sortCondition descending="1" ref="D3:D14"/>
  </sortState>
  <mergeCells count="2">
    <mergeCell ref="D1:E1"/>
    <mergeCell ref="B1:C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workbookViewId="0">
      <selection activeCell="C2" sqref="C2:E17"/>
    </sheetView>
  </sheetViews>
  <sheetFormatPr defaultRowHeight="14.4" x14ac:dyDescent="0.3"/>
  <cols>
    <col min="1" max="1" width="3.6640625" customWidth="1"/>
    <col min="2" max="3" width="35" customWidth="1"/>
    <col min="4" max="4" width="14.5546875" customWidth="1"/>
    <col min="5" max="5" width="16.33203125" customWidth="1"/>
    <col min="7" max="7" width="13.33203125" customWidth="1"/>
  </cols>
  <sheetData>
    <row r="1" spans="1:7" ht="17.399999999999999" x14ac:dyDescent="0.3">
      <c r="A1" s="90"/>
      <c r="B1" s="150" t="s">
        <v>578</v>
      </c>
      <c r="C1" s="151"/>
      <c r="D1" s="156" t="s">
        <v>1</v>
      </c>
      <c r="E1" s="157"/>
    </row>
    <row r="2" spans="1:7" x14ac:dyDescent="0.3">
      <c r="A2" s="92"/>
      <c r="B2" s="93"/>
      <c r="C2" s="93"/>
      <c r="D2" s="6" t="s">
        <v>349</v>
      </c>
      <c r="E2" s="6" t="s">
        <v>4</v>
      </c>
    </row>
    <row r="3" spans="1:7" x14ac:dyDescent="0.3">
      <c r="A3" s="104">
        <v>1</v>
      </c>
      <c r="B3" s="9" t="s">
        <v>379</v>
      </c>
      <c r="C3" s="9" t="s">
        <v>380</v>
      </c>
      <c r="D3" s="10">
        <v>19694.55</v>
      </c>
      <c r="E3" s="10">
        <v>10201</v>
      </c>
      <c r="F3" s="95">
        <v>133</v>
      </c>
      <c r="G3" s="13">
        <v>42030</v>
      </c>
    </row>
    <row r="4" spans="1:7" x14ac:dyDescent="0.3">
      <c r="A4" s="104">
        <v>2</v>
      </c>
      <c r="B4" s="116" t="s">
        <v>599</v>
      </c>
      <c r="C4" s="130" t="s">
        <v>600</v>
      </c>
      <c r="D4" s="10">
        <v>3676</v>
      </c>
      <c r="E4" s="10">
        <v>1915</v>
      </c>
      <c r="F4" s="96">
        <v>201</v>
      </c>
      <c r="G4" s="17">
        <v>42301</v>
      </c>
    </row>
    <row r="5" spans="1:7" x14ac:dyDescent="0.3">
      <c r="A5" s="104">
        <v>3</v>
      </c>
      <c r="B5" s="9" t="s">
        <v>381</v>
      </c>
      <c r="C5" s="9" t="s">
        <v>382</v>
      </c>
      <c r="D5" s="10">
        <v>2289.6</v>
      </c>
      <c r="E5" s="10">
        <v>747</v>
      </c>
      <c r="F5" s="96">
        <v>212</v>
      </c>
      <c r="G5" s="17">
        <v>42139</v>
      </c>
    </row>
    <row r="6" spans="1:7" x14ac:dyDescent="0.3">
      <c r="A6" s="104">
        <v>4</v>
      </c>
      <c r="B6" s="9" t="s">
        <v>391</v>
      </c>
      <c r="C6" s="14" t="s">
        <v>392</v>
      </c>
      <c r="D6" s="19">
        <v>1560.17</v>
      </c>
      <c r="E6" s="19">
        <v>851</v>
      </c>
      <c r="F6" s="96">
        <v>223</v>
      </c>
      <c r="G6" s="17">
        <v>41039</v>
      </c>
    </row>
    <row r="7" spans="1:7" x14ac:dyDescent="0.3">
      <c r="A7" s="104">
        <v>5</v>
      </c>
      <c r="B7" s="14" t="s">
        <v>389</v>
      </c>
      <c r="C7" s="14" t="s">
        <v>390</v>
      </c>
      <c r="D7" s="22">
        <v>1237.17</v>
      </c>
      <c r="E7" s="22">
        <v>711</v>
      </c>
      <c r="F7" s="95">
        <v>225</v>
      </c>
      <c r="G7" s="17">
        <v>40789</v>
      </c>
    </row>
    <row r="8" spans="1:7" x14ac:dyDescent="0.3">
      <c r="A8" s="104">
        <v>6</v>
      </c>
      <c r="B8" s="97" t="s">
        <v>393</v>
      </c>
      <c r="C8" s="97" t="s">
        <v>394</v>
      </c>
      <c r="D8" s="46">
        <v>1099.42</v>
      </c>
      <c r="E8" s="46">
        <v>680</v>
      </c>
      <c r="F8" s="96">
        <v>227</v>
      </c>
      <c r="G8" s="17">
        <v>40454</v>
      </c>
    </row>
    <row r="9" spans="1:7" x14ac:dyDescent="0.3">
      <c r="A9" s="104">
        <v>7</v>
      </c>
      <c r="B9" s="9" t="s">
        <v>383</v>
      </c>
      <c r="C9" s="9" t="s">
        <v>384</v>
      </c>
      <c r="D9" s="22">
        <v>932</v>
      </c>
      <c r="E9" s="22">
        <v>516</v>
      </c>
      <c r="F9" s="96">
        <v>231</v>
      </c>
      <c r="G9" s="13">
        <v>41895</v>
      </c>
    </row>
    <row r="10" spans="1:7" x14ac:dyDescent="0.3">
      <c r="A10" s="104">
        <v>8</v>
      </c>
      <c r="B10" s="9" t="s">
        <v>385</v>
      </c>
      <c r="C10" s="9" t="s">
        <v>386</v>
      </c>
      <c r="D10" s="22">
        <v>664.16</v>
      </c>
      <c r="E10" s="22">
        <v>335</v>
      </c>
      <c r="F10" s="95">
        <v>235</v>
      </c>
      <c r="G10" s="13">
        <v>41307</v>
      </c>
    </row>
    <row r="11" spans="1:7" x14ac:dyDescent="0.3">
      <c r="A11" s="104">
        <v>9</v>
      </c>
      <c r="B11" s="9" t="s">
        <v>399</v>
      </c>
      <c r="C11" s="9" t="s">
        <v>400</v>
      </c>
      <c r="D11" s="22">
        <v>438.12</v>
      </c>
      <c r="E11" s="22">
        <v>499</v>
      </c>
      <c r="F11" s="96">
        <v>247</v>
      </c>
      <c r="G11" s="13">
        <v>40821</v>
      </c>
    </row>
    <row r="12" spans="1:7" x14ac:dyDescent="0.3">
      <c r="A12" s="104">
        <v>10</v>
      </c>
      <c r="B12" s="9" t="s">
        <v>601</v>
      </c>
      <c r="C12" s="9" t="s">
        <v>602</v>
      </c>
      <c r="D12" s="10">
        <v>311</v>
      </c>
      <c r="E12" s="10">
        <v>168</v>
      </c>
      <c r="F12" s="96">
        <v>256</v>
      </c>
      <c r="G12" s="140">
        <v>41161</v>
      </c>
    </row>
    <row r="13" spans="1:7" x14ac:dyDescent="0.3">
      <c r="A13" s="104">
        <v>11</v>
      </c>
      <c r="B13" s="9" t="s">
        <v>387</v>
      </c>
      <c r="C13" s="9" t="s">
        <v>388</v>
      </c>
      <c r="D13" s="22">
        <v>301</v>
      </c>
      <c r="E13" s="22">
        <v>173</v>
      </c>
      <c r="F13" s="95">
        <v>257</v>
      </c>
      <c r="G13" s="13">
        <v>41906</v>
      </c>
    </row>
    <row r="14" spans="1:7" x14ac:dyDescent="0.3">
      <c r="A14" s="104">
        <v>12</v>
      </c>
      <c r="B14" s="9" t="s">
        <v>395</v>
      </c>
      <c r="C14" s="9" t="s">
        <v>396</v>
      </c>
      <c r="D14" s="22">
        <v>276.83999999999997</v>
      </c>
      <c r="E14" s="22">
        <v>121</v>
      </c>
      <c r="F14" s="12">
        <v>258</v>
      </c>
      <c r="G14" s="13">
        <v>40810</v>
      </c>
    </row>
    <row r="15" spans="1:7" x14ac:dyDescent="0.3">
      <c r="A15" s="104">
        <v>13</v>
      </c>
      <c r="B15" s="14" t="s">
        <v>397</v>
      </c>
      <c r="C15" s="14" t="s">
        <v>398</v>
      </c>
      <c r="D15" s="21">
        <v>102.95</v>
      </c>
      <c r="E15" s="21">
        <v>71</v>
      </c>
      <c r="F15" s="16">
        <v>274</v>
      </c>
      <c r="G15" s="13">
        <v>40647</v>
      </c>
    </row>
    <row r="16" spans="1:7" x14ac:dyDescent="0.3">
      <c r="A16" s="104">
        <v>14</v>
      </c>
      <c r="B16" s="9" t="s">
        <v>340</v>
      </c>
      <c r="C16" s="9" t="s">
        <v>341</v>
      </c>
      <c r="D16" s="10">
        <v>92.22</v>
      </c>
      <c r="E16" s="10">
        <v>53</v>
      </c>
      <c r="F16" s="96">
        <v>275</v>
      </c>
      <c r="G16" s="133">
        <v>40803</v>
      </c>
    </row>
    <row r="17" spans="1:7" x14ac:dyDescent="0.3">
      <c r="A17" s="104">
        <v>15</v>
      </c>
      <c r="B17" s="9" t="s">
        <v>401</v>
      </c>
      <c r="C17" s="9" t="s">
        <v>402</v>
      </c>
      <c r="D17" s="10">
        <v>26.1</v>
      </c>
      <c r="E17" s="10">
        <v>17</v>
      </c>
      <c r="F17" s="96">
        <v>289</v>
      </c>
      <c r="G17" s="13">
        <v>40796</v>
      </c>
    </row>
    <row r="18" spans="1:7" x14ac:dyDescent="0.3">
      <c r="D18" s="23">
        <f>SUM(D3:D17)</f>
        <v>32701.299999999996</v>
      </c>
      <c r="E18" s="23">
        <f>SUM(E3:E17)</f>
        <v>17058</v>
      </c>
    </row>
  </sheetData>
  <sortState ref="A3:G17">
    <sortCondition descending="1" ref="D3:D17"/>
  </sortState>
  <mergeCells count="2">
    <mergeCell ref="B1:C1"/>
    <mergeCell ref="D1:E1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workbookViewId="0">
      <selection activeCell="N11" sqref="N11"/>
    </sheetView>
  </sheetViews>
  <sheetFormatPr defaultRowHeight="14.4" x14ac:dyDescent="0.3"/>
  <cols>
    <col min="1" max="1" width="3.6640625" customWidth="1"/>
    <col min="2" max="3" width="35" customWidth="1"/>
    <col min="4" max="4" width="14.5546875" customWidth="1"/>
    <col min="5" max="5" width="16.33203125" customWidth="1"/>
    <col min="7" max="7" width="13.33203125" customWidth="1"/>
  </cols>
  <sheetData>
    <row r="1" spans="1:7" ht="17.399999999999999" x14ac:dyDescent="0.3">
      <c r="A1" s="90"/>
      <c r="B1" s="150" t="s">
        <v>327</v>
      </c>
      <c r="C1" s="151"/>
      <c r="D1" s="156" t="s">
        <v>1</v>
      </c>
      <c r="E1" s="157"/>
    </row>
    <row r="2" spans="1:7" x14ac:dyDescent="0.3">
      <c r="A2" s="92"/>
      <c r="B2" s="93"/>
      <c r="C2" s="93"/>
      <c r="D2" s="6" t="s">
        <v>5</v>
      </c>
      <c r="E2" s="6" t="s">
        <v>4</v>
      </c>
    </row>
    <row r="3" spans="1:7" x14ac:dyDescent="0.3">
      <c r="A3" s="94">
        <v>1</v>
      </c>
      <c r="B3" s="97" t="s">
        <v>603</v>
      </c>
      <c r="C3" s="97" t="s">
        <v>604</v>
      </c>
      <c r="D3" s="50">
        <v>143840.72</v>
      </c>
      <c r="E3" s="50">
        <v>31839</v>
      </c>
      <c r="F3" s="12">
        <v>28</v>
      </c>
      <c r="G3" s="13">
        <v>42265</v>
      </c>
    </row>
    <row r="4" spans="1:7" x14ac:dyDescent="0.3">
      <c r="A4" s="94">
        <v>2</v>
      </c>
      <c r="B4" s="97" t="s">
        <v>328</v>
      </c>
      <c r="C4" s="134" t="s">
        <v>329</v>
      </c>
      <c r="D4" s="50">
        <v>10112.939999999999</v>
      </c>
      <c r="E4" s="50">
        <v>2939</v>
      </c>
      <c r="F4" s="12">
        <v>163</v>
      </c>
      <c r="G4" s="13">
        <v>42013</v>
      </c>
    </row>
    <row r="5" spans="1:7" x14ac:dyDescent="0.3">
      <c r="A5" s="94">
        <v>3</v>
      </c>
      <c r="B5" s="9" t="s">
        <v>334</v>
      </c>
      <c r="C5" s="14" t="s">
        <v>335</v>
      </c>
      <c r="D5" s="19">
        <v>6324.9699999999993</v>
      </c>
      <c r="E5" s="19">
        <v>1966</v>
      </c>
      <c r="F5" s="12">
        <v>180</v>
      </c>
      <c r="G5" s="13">
        <v>41936</v>
      </c>
    </row>
    <row r="6" spans="1:7" x14ac:dyDescent="0.3">
      <c r="A6" s="94">
        <v>4</v>
      </c>
      <c r="B6" s="9" t="s">
        <v>605</v>
      </c>
      <c r="C6" s="14" t="s">
        <v>606</v>
      </c>
      <c r="D6" s="50">
        <v>5697.6</v>
      </c>
      <c r="E6" s="50">
        <v>1607</v>
      </c>
      <c r="F6" s="12">
        <v>184</v>
      </c>
      <c r="G6" s="13">
        <v>42237</v>
      </c>
    </row>
    <row r="7" spans="1:7" x14ac:dyDescent="0.3">
      <c r="A7" s="94">
        <v>5</v>
      </c>
      <c r="B7" s="116" t="s">
        <v>607</v>
      </c>
      <c r="C7" s="14" t="s">
        <v>607</v>
      </c>
      <c r="D7" s="50">
        <v>5211</v>
      </c>
      <c r="E7" s="50">
        <v>1338</v>
      </c>
      <c r="F7" s="12">
        <v>191</v>
      </c>
      <c r="G7" s="13">
        <v>42363</v>
      </c>
    </row>
    <row r="8" spans="1:7" x14ac:dyDescent="0.3">
      <c r="A8" s="94">
        <v>6</v>
      </c>
      <c r="B8" s="9" t="s">
        <v>330</v>
      </c>
      <c r="C8" s="9" t="s">
        <v>331</v>
      </c>
      <c r="D8" s="22">
        <v>4376.9900000000007</v>
      </c>
      <c r="E8" s="22">
        <v>1366</v>
      </c>
      <c r="F8" s="12">
        <v>197</v>
      </c>
      <c r="G8" s="13">
        <v>42111</v>
      </c>
    </row>
    <row r="9" spans="1:7" x14ac:dyDescent="0.3">
      <c r="A9" s="94">
        <v>7</v>
      </c>
      <c r="B9" s="14" t="s">
        <v>332</v>
      </c>
      <c r="C9" s="14" t="s">
        <v>333</v>
      </c>
      <c r="D9" s="10">
        <v>3187.6</v>
      </c>
      <c r="E9" s="10">
        <v>927</v>
      </c>
      <c r="F9" s="12">
        <v>204</v>
      </c>
      <c r="G9" s="13">
        <v>42125</v>
      </c>
    </row>
    <row r="10" spans="1:7" x14ac:dyDescent="0.3">
      <c r="A10" s="94">
        <v>8</v>
      </c>
      <c r="B10" s="9" t="s">
        <v>608</v>
      </c>
      <c r="C10" s="9" t="s">
        <v>609</v>
      </c>
      <c r="D10" s="10">
        <v>2973.14</v>
      </c>
      <c r="E10" s="10">
        <v>926</v>
      </c>
      <c r="F10" s="12">
        <v>207</v>
      </c>
      <c r="G10" s="13">
        <v>42223</v>
      </c>
    </row>
    <row r="11" spans="1:7" x14ac:dyDescent="0.3">
      <c r="A11" s="94">
        <v>9</v>
      </c>
      <c r="B11" s="9" t="s">
        <v>336</v>
      </c>
      <c r="C11" s="9" t="s">
        <v>337</v>
      </c>
      <c r="D11" s="22">
        <v>1021.1700000000001</v>
      </c>
      <c r="E11" s="22">
        <v>434</v>
      </c>
      <c r="F11" s="12">
        <v>229</v>
      </c>
      <c r="G11" s="13">
        <v>41957</v>
      </c>
    </row>
    <row r="12" spans="1:7" x14ac:dyDescent="0.3">
      <c r="A12" s="94">
        <v>10</v>
      </c>
      <c r="B12" s="9" t="s">
        <v>338</v>
      </c>
      <c r="C12" s="9" t="s">
        <v>339</v>
      </c>
      <c r="D12" s="22">
        <v>170.72</v>
      </c>
      <c r="E12" s="22">
        <v>44</v>
      </c>
      <c r="F12" s="12">
        <v>266</v>
      </c>
      <c r="G12" s="13">
        <v>41768</v>
      </c>
    </row>
    <row r="13" spans="1:7" x14ac:dyDescent="0.3">
      <c r="A13" s="94">
        <v>11</v>
      </c>
      <c r="B13" s="9" t="s">
        <v>342</v>
      </c>
      <c r="C13" s="9" t="s">
        <v>343</v>
      </c>
      <c r="D13" s="10">
        <v>39.93</v>
      </c>
      <c r="E13" s="10">
        <v>11</v>
      </c>
      <c r="F13" s="12">
        <v>284</v>
      </c>
      <c r="G13" s="13">
        <v>41740</v>
      </c>
    </row>
    <row r="14" spans="1:7" x14ac:dyDescent="0.3">
      <c r="A14" s="94">
        <v>12</v>
      </c>
      <c r="B14" s="9" t="s">
        <v>344</v>
      </c>
      <c r="C14" s="9" t="s">
        <v>345</v>
      </c>
      <c r="D14" s="22">
        <v>38.799999999999997</v>
      </c>
      <c r="E14" s="22">
        <v>10</v>
      </c>
      <c r="F14" s="12">
        <v>285</v>
      </c>
      <c r="G14" s="13">
        <v>41865</v>
      </c>
    </row>
    <row r="15" spans="1:7" x14ac:dyDescent="0.3">
      <c r="A15" s="94">
        <v>13</v>
      </c>
      <c r="B15" s="9" t="s">
        <v>346</v>
      </c>
      <c r="C15" s="9" t="s">
        <v>347</v>
      </c>
      <c r="D15" s="10">
        <v>32.69</v>
      </c>
      <c r="E15" s="10">
        <v>8</v>
      </c>
      <c r="F15" s="12">
        <v>287</v>
      </c>
      <c r="G15" s="13">
        <v>41901</v>
      </c>
    </row>
    <row r="16" spans="1:7" x14ac:dyDescent="0.3">
      <c r="D16" s="23">
        <f>SUM(D3:D15)</f>
        <v>183028.27000000002</v>
      </c>
      <c r="E16" s="23">
        <f>SUM(E3:E15)</f>
        <v>43415</v>
      </c>
    </row>
  </sheetData>
  <sortState ref="A3:G15">
    <sortCondition descending="1" ref="D3:D15"/>
  </sortState>
  <mergeCells count="2">
    <mergeCell ref="D1:E1"/>
    <mergeCell ref="B1:C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workbookViewId="0">
      <selection activeCell="B13" sqref="B13"/>
    </sheetView>
  </sheetViews>
  <sheetFormatPr defaultRowHeight="14.4" x14ac:dyDescent="0.3"/>
  <cols>
    <col min="1" max="1" width="3.6640625" customWidth="1"/>
    <col min="2" max="3" width="35" customWidth="1"/>
    <col min="4" max="4" width="14.5546875" customWidth="1"/>
    <col min="5" max="5" width="16.33203125" customWidth="1"/>
    <col min="7" max="7" width="13.33203125" customWidth="1"/>
  </cols>
  <sheetData>
    <row r="1" spans="1:7" ht="17.399999999999999" x14ac:dyDescent="0.3">
      <c r="A1" s="90"/>
      <c r="B1" s="150" t="s">
        <v>361</v>
      </c>
      <c r="C1" s="151"/>
      <c r="D1" s="156" t="s">
        <v>1</v>
      </c>
      <c r="E1" s="157"/>
    </row>
    <row r="2" spans="1:7" x14ac:dyDescent="0.3">
      <c r="A2" s="92"/>
      <c r="B2" s="93"/>
      <c r="C2" s="93"/>
      <c r="D2" s="107" t="s">
        <v>349</v>
      </c>
      <c r="E2" s="107" t="s">
        <v>4</v>
      </c>
    </row>
    <row r="3" spans="1:7" ht="25.2" x14ac:dyDescent="0.3">
      <c r="A3" s="104">
        <v>1</v>
      </c>
      <c r="B3" s="9" t="s">
        <v>610</v>
      </c>
      <c r="C3" s="9" t="s">
        <v>611</v>
      </c>
      <c r="D3" s="21">
        <v>19350.77</v>
      </c>
      <c r="E3" s="21">
        <v>4761</v>
      </c>
      <c r="F3" s="95">
        <v>134</v>
      </c>
      <c r="G3" s="13">
        <v>42244</v>
      </c>
    </row>
    <row r="4" spans="1:7" x14ac:dyDescent="0.3">
      <c r="A4" s="104">
        <v>2</v>
      </c>
      <c r="B4" s="14" t="s">
        <v>362</v>
      </c>
      <c r="C4" s="14" t="s">
        <v>362</v>
      </c>
      <c r="D4" s="21">
        <v>7313</v>
      </c>
      <c r="E4" s="21">
        <v>2524</v>
      </c>
      <c r="F4" s="95">
        <v>175</v>
      </c>
      <c r="G4" s="13">
        <v>41943</v>
      </c>
    </row>
    <row r="5" spans="1:7" x14ac:dyDescent="0.3">
      <c r="A5" s="104">
        <v>3</v>
      </c>
      <c r="B5" s="9" t="s">
        <v>363</v>
      </c>
      <c r="C5" s="14" t="s">
        <v>364</v>
      </c>
      <c r="D5" s="22">
        <v>1830.99</v>
      </c>
      <c r="E5" s="22">
        <v>492</v>
      </c>
      <c r="F5" s="95">
        <v>218</v>
      </c>
      <c r="G5" s="109">
        <v>42063</v>
      </c>
    </row>
    <row r="6" spans="1:7" x14ac:dyDescent="0.3">
      <c r="A6" s="104">
        <v>4</v>
      </c>
      <c r="B6" s="116" t="s">
        <v>612</v>
      </c>
      <c r="C6" s="9" t="s">
        <v>613</v>
      </c>
      <c r="D6" s="21">
        <v>1569</v>
      </c>
      <c r="E6" s="21">
        <v>468</v>
      </c>
      <c r="F6" s="95">
        <v>222</v>
      </c>
      <c r="G6" s="13">
        <v>42356</v>
      </c>
    </row>
    <row r="7" spans="1:7" x14ac:dyDescent="0.3">
      <c r="D7" s="108">
        <f>SUM(D3:D6)</f>
        <v>30063.760000000002</v>
      </c>
      <c r="E7" s="108">
        <f>SUM(E3:E6)</f>
        <v>8245</v>
      </c>
    </row>
  </sheetData>
  <sortState ref="A3:XFD6">
    <sortCondition descending="1" ref="D3:D6"/>
  </sortState>
  <mergeCells count="2">
    <mergeCell ref="D1:E1"/>
    <mergeCell ref="B1:C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workbookViewId="0">
      <selection activeCell="F5" sqref="F5"/>
    </sheetView>
  </sheetViews>
  <sheetFormatPr defaultRowHeight="14.4" x14ac:dyDescent="0.3"/>
  <cols>
    <col min="1" max="1" width="3.6640625" customWidth="1"/>
    <col min="2" max="3" width="35" customWidth="1"/>
    <col min="4" max="4" width="14.5546875" customWidth="1"/>
    <col min="5" max="5" width="16.33203125" customWidth="1"/>
    <col min="7" max="7" width="13.33203125" customWidth="1"/>
  </cols>
  <sheetData>
    <row r="1" spans="1:7" ht="17.399999999999999" x14ac:dyDescent="0.3">
      <c r="A1" s="90"/>
      <c r="B1" s="150" t="s">
        <v>354</v>
      </c>
      <c r="C1" s="151"/>
      <c r="D1" s="156" t="s">
        <v>1</v>
      </c>
      <c r="E1" s="157"/>
    </row>
    <row r="2" spans="1:7" x14ac:dyDescent="0.3">
      <c r="A2" s="92"/>
      <c r="B2" s="93"/>
      <c r="C2" s="93"/>
      <c r="D2" s="107" t="s">
        <v>349</v>
      </c>
      <c r="E2" s="107" t="s">
        <v>4</v>
      </c>
    </row>
    <row r="3" spans="1:7" ht="25.2" x14ac:dyDescent="0.3">
      <c r="A3" s="104">
        <v>1</v>
      </c>
      <c r="B3" s="9" t="s">
        <v>355</v>
      </c>
      <c r="C3" s="9" t="s">
        <v>356</v>
      </c>
      <c r="D3" s="22">
        <v>4947.96</v>
      </c>
      <c r="E3" s="22">
        <v>948</v>
      </c>
      <c r="F3" s="12">
        <v>193</v>
      </c>
      <c r="G3" s="13">
        <v>42027</v>
      </c>
    </row>
    <row r="4" spans="1:7" x14ac:dyDescent="0.3">
      <c r="A4" s="104">
        <v>2</v>
      </c>
      <c r="B4" s="9" t="s">
        <v>357</v>
      </c>
      <c r="C4" s="9" t="s">
        <v>358</v>
      </c>
      <c r="D4" s="22">
        <v>966.81999999999994</v>
      </c>
      <c r="E4" s="22">
        <v>202</v>
      </c>
      <c r="F4" s="12">
        <v>230</v>
      </c>
      <c r="G4" s="13">
        <v>42034</v>
      </c>
    </row>
    <row r="5" spans="1:7" x14ac:dyDescent="0.3">
      <c r="A5" s="104">
        <v>3</v>
      </c>
      <c r="B5" s="9" t="s">
        <v>359</v>
      </c>
      <c r="C5" s="9" t="s">
        <v>360</v>
      </c>
      <c r="D5" s="10">
        <v>924.64</v>
      </c>
      <c r="E5" s="10">
        <v>185</v>
      </c>
      <c r="F5" s="12">
        <v>232</v>
      </c>
      <c r="G5" s="13">
        <v>42041</v>
      </c>
    </row>
    <row r="6" spans="1:7" x14ac:dyDescent="0.3">
      <c r="D6" s="108">
        <f>SUM(D3:D5)</f>
        <v>6839.42</v>
      </c>
      <c r="E6" s="108">
        <f>SUM(E3:E5)</f>
        <v>1335</v>
      </c>
    </row>
  </sheetData>
  <mergeCells count="2">
    <mergeCell ref="D1:E1"/>
    <mergeCell ref="B1:C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35"/>
  <sheetViews>
    <sheetView topLeftCell="A4" zoomScale="90" zoomScaleNormal="90" workbookViewId="0">
      <selection activeCell="B33" sqref="B33:C33"/>
    </sheetView>
  </sheetViews>
  <sheetFormatPr defaultColWidth="11.44140625" defaultRowHeight="14.4" x14ac:dyDescent="0.3"/>
  <cols>
    <col min="1" max="1" width="5.33203125" customWidth="1"/>
    <col min="2" max="2" width="30.33203125" bestFit="1" customWidth="1"/>
    <col min="3" max="3" width="30.33203125" customWidth="1"/>
    <col min="4" max="4" width="14.6640625" customWidth="1"/>
    <col min="5" max="5" width="10.6640625" customWidth="1"/>
    <col min="6" max="6" width="4.5546875" customWidth="1"/>
    <col min="7" max="7" width="14.88671875" customWidth="1"/>
    <col min="8" max="8" width="13.6640625" customWidth="1"/>
    <col min="257" max="257" width="5.33203125" customWidth="1"/>
    <col min="258" max="258" width="30.33203125" bestFit="1" customWidth="1"/>
    <col min="259" max="260" width="10.6640625" customWidth="1"/>
    <col min="261" max="261" width="10.44140625" customWidth="1"/>
    <col min="262" max="262" width="3.44140625" customWidth="1"/>
    <col min="513" max="513" width="5.33203125" customWidth="1"/>
    <col min="514" max="514" width="30.33203125" bestFit="1" customWidth="1"/>
    <col min="515" max="516" width="10.6640625" customWidth="1"/>
    <col min="517" max="517" width="10.44140625" customWidth="1"/>
    <col min="518" max="518" width="3.44140625" customWidth="1"/>
    <col min="769" max="769" width="5.33203125" customWidth="1"/>
    <col min="770" max="770" width="30.33203125" bestFit="1" customWidth="1"/>
    <col min="771" max="772" width="10.6640625" customWidth="1"/>
    <col min="773" max="773" width="10.44140625" customWidth="1"/>
    <col min="774" max="774" width="3.44140625" customWidth="1"/>
    <col min="1025" max="1025" width="5.33203125" customWidth="1"/>
    <col min="1026" max="1026" width="30.33203125" bestFit="1" customWidth="1"/>
    <col min="1027" max="1028" width="10.6640625" customWidth="1"/>
    <col min="1029" max="1029" width="10.44140625" customWidth="1"/>
    <col min="1030" max="1030" width="3.44140625" customWidth="1"/>
    <col min="1281" max="1281" width="5.33203125" customWidth="1"/>
    <col min="1282" max="1282" width="30.33203125" bestFit="1" customWidth="1"/>
    <col min="1283" max="1284" width="10.6640625" customWidth="1"/>
    <col min="1285" max="1285" width="10.44140625" customWidth="1"/>
    <col min="1286" max="1286" width="3.44140625" customWidth="1"/>
    <col min="1537" max="1537" width="5.33203125" customWidth="1"/>
    <col min="1538" max="1538" width="30.33203125" bestFit="1" customWidth="1"/>
    <col min="1539" max="1540" width="10.6640625" customWidth="1"/>
    <col min="1541" max="1541" width="10.44140625" customWidth="1"/>
    <col min="1542" max="1542" width="3.44140625" customWidth="1"/>
    <col min="1793" max="1793" width="5.33203125" customWidth="1"/>
    <col min="1794" max="1794" width="30.33203125" bestFit="1" customWidth="1"/>
    <col min="1795" max="1796" width="10.6640625" customWidth="1"/>
    <col min="1797" max="1797" width="10.44140625" customWidth="1"/>
    <col min="1798" max="1798" width="3.44140625" customWidth="1"/>
    <col min="2049" max="2049" width="5.33203125" customWidth="1"/>
    <col min="2050" max="2050" width="30.33203125" bestFit="1" customWidth="1"/>
    <col min="2051" max="2052" width="10.6640625" customWidth="1"/>
    <col min="2053" max="2053" width="10.44140625" customWidth="1"/>
    <col min="2054" max="2054" width="3.44140625" customWidth="1"/>
    <col min="2305" max="2305" width="5.33203125" customWidth="1"/>
    <col min="2306" max="2306" width="30.33203125" bestFit="1" customWidth="1"/>
    <col min="2307" max="2308" width="10.6640625" customWidth="1"/>
    <col min="2309" max="2309" width="10.44140625" customWidth="1"/>
    <col min="2310" max="2310" width="3.44140625" customWidth="1"/>
    <col min="2561" max="2561" width="5.33203125" customWidth="1"/>
    <col min="2562" max="2562" width="30.33203125" bestFit="1" customWidth="1"/>
    <col min="2563" max="2564" width="10.6640625" customWidth="1"/>
    <col min="2565" max="2565" width="10.44140625" customWidth="1"/>
    <col min="2566" max="2566" width="3.44140625" customWidth="1"/>
    <col min="2817" max="2817" width="5.33203125" customWidth="1"/>
    <col min="2818" max="2818" width="30.33203125" bestFit="1" customWidth="1"/>
    <col min="2819" max="2820" width="10.6640625" customWidth="1"/>
    <col min="2821" max="2821" width="10.44140625" customWidth="1"/>
    <col min="2822" max="2822" width="3.44140625" customWidth="1"/>
    <col min="3073" max="3073" width="5.33203125" customWidth="1"/>
    <col min="3074" max="3074" width="30.33203125" bestFit="1" customWidth="1"/>
    <col min="3075" max="3076" width="10.6640625" customWidth="1"/>
    <col min="3077" max="3077" width="10.44140625" customWidth="1"/>
    <col min="3078" max="3078" width="3.44140625" customWidth="1"/>
    <col min="3329" max="3329" width="5.33203125" customWidth="1"/>
    <col min="3330" max="3330" width="30.33203125" bestFit="1" customWidth="1"/>
    <col min="3331" max="3332" width="10.6640625" customWidth="1"/>
    <col min="3333" max="3333" width="10.44140625" customWidth="1"/>
    <col min="3334" max="3334" width="3.44140625" customWidth="1"/>
    <col min="3585" max="3585" width="5.33203125" customWidth="1"/>
    <col min="3586" max="3586" width="30.33203125" bestFit="1" customWidth="1"/>
    <col min="3587" max="3588" width="10.6640625" customWidth="1"/>
    <col min="3589" max="3589" width="10.44140625" customWidth="1"/>
    <col min="3590" max="3590" width="3.44140625" customWidth="1"/>
    <col min="3841" max="3841" width="5.33203125" customWidth="1"/>
    <col min="3842" max="3842" width="30.33203125" bestFit="1" customWidth="1"/>
    <col min="3843" max="3844" width="10.6640625" customWidth="1"/>
    <col min="3845" max="3845" width="10.44140625" customWidth="1"/>
    <col min="3846" max="3846" width="3.44140625" customWidth="1"/>
    <col min="4097" max="4097" width="5.33203125" customWidth="1"/>
    <col min="4098" max="4098" width="30.33203125" bestFit="1" customWidth="1"/>
    <col min="4099" max="4100" width="10.6640625" customWidth="1"/>
    <col min="4101" max="4101" width="10.44140625" customWidth="1"/>
    <col min="4102" max="4102" width="3.44140625" customWidth="1"/>
    <col min="4353" max="4353" width="5.33203125" customWidth="1"/>
    <col min="4354" max="4354" width="30.33203125" bestFit="1" customWidth="1"/>
    <col min="4355" max="4356" width="10.6640625" customWidth="1"/>
    <col min="4357" max="4357" width="10.44140625" customWidth="1"/>
    <col min="4358" max="4358" width="3.44140625" customWidth="1"/>
    <col min="4609" max="4609" width="5.33203125" customWidth="1"/>
    <col min="4610" max="4610" width="30.33203125" bestFit="1" customWidth="1"/>
    <col min="4611" max="4612" width="10.6640625" customWidth="1"/>
    <col min="4613" max="4613" width="10.44140625" customWidth="1"/>
    <col min="4614" max="4614" width="3.44140625" customWidth="1"/>
    <col min="4865" max="4865" width="5.33203125" customWidth="1"/>
    <col min="4866" max="4866" width="30.33203125" bestFit="1" customWidth="1"/>
    <col min="4867" max="4868" width="10.6640625" customWidth="1"/>
    <col min="4869" max="4869" width="10.44140625" customWidth="1"/>
    <col min="4870" max="4870" width="3.44140625" customWidth="1"/>
    <col min="5121" max="5121" width="5.33203125" customWidth="1"/>
    <col min="5122" max="5122" width="30.33203125" bestFit="1" customWidth="1"/>
    <col min="5123" max="5124" width="10.6640625" customWidth="1"/>
    <col min="5125" max="5125" width="10.44140625" customWidth="1"/>
    <col min="5126" max="5126" width="3.44140625" customWidth="1"/>
    <col min="5377" max="5377" width="5.33203125" customWidth="1"/>
    <col min="5378" max="5378" width="30.33203125" bestFit="1" customWidth="1"/>
    <col min="5379" max="5380" width="10.6640625" customWidth="1"/>
    <col min="5381" max="5381" width="10.44140625" customWidth="1"/>
    <col min="5382" max="5382" width="3.44140625" customWidth="1"/>
    <col min="5633" max="5633" width="5.33203125" customWidth="1"/>
    <col min="5634" max="5634" width="30.33203125" bestFit="1" customWidth="1"/>
    <col min="5635" max="5636" width="10.6640625" customWidth="1"/>
    <col min="5637" max="5637" width="10.44140625" customWidth="1"/>
    <col min="5638" max="5638" width="3.44140625" customWidth="1"/>
    <col min="5889" max="5889" width="5.33203125" customWidth="1"/>
    <col min="5890" max="5890" width="30.33203125" bestFit="1" customWidth="1"/>
    <col min="5891" max="5892" width="10.6640625" customWidth="1"/>
    <col min="5893" max="5893" width="10.44140625" customWidth="1"/>
    <col min="5894" max="5894" width="3.44140625" customWidth="1"/>
    <col min="6145" max="6145" width="5.33203125" customWidth="1"/>
    <col min="6146" max="6146" width="30.33203125" bestFit="1" customWidth="1"/>
    <col min="6147" max="6148" width="10.6640625" customWidth="1"/>
    <col min="6149" max="6149" width="10.44140625" customWidth="1"/>
    <col min="6150" max="6150" width="3.44140625" customWidth="1"/>
    <col min="6401" max="6401" width="5.33203125" customWidth="1"/>
    <col min="6402" max="6402" width="30.33203125" bestFit="1" customWidth="1"/>
    <col min="6403" max="6404" width="10.6640625" customWidth="1"/>
    <col min="6405" max="6405" width="10.44140625" customWidth="1"/>
    <col min="6406" max="6406" width="3.44140625" customWidth="1"/>
    <col min="6657" max="6657" width="5.33203125" customWidth="1"/>
    <col min="6658" max="6658" width="30.33203125" bestFit="1" customWidth="1"/>
    <col min="6659" max="6660" width="10.6640625" customWidth="1"/>
    <col min="6661" max="6661" width="10.44140625" customWidth="1"/>
    <col min="6662" max="6662" width="3.44140625" customWidth="1"/>
    <col min="6913" max="6913" width="5.33203125" customWidth="1"/>
    <col min="6914" max="6914" width="30.33203125" bestFit="1" customWidth="1"/>
    <col min="6915" max="6916" width="10.6640625" customWidth="1"/>
    <col min="6917" max="6917" width="10.44140625" customWidth="1"/>
    <col min="6918" max="6918" width="3.44140625" customWidth="1"/>
    <col min="7169" max="7169" width="5.33203125" customWidth="1"/>
    <col min="7170" max="7170" width="30.33203125" bestFit="1" customWidth="1"/>
    <col min="7171" max="7172" width="10.6640625" customWidth="1"/>
    <col min="7173" max="7173" width="10.44140625" customWidth="1"/>
    <col min="7174" max="7174" width="3.44140625" customWidth="1"/>
    <col min="7425" max="7425" width="5.33203125" customWidth="1"/>
    <col min="7426" max="7426" width="30.33203125" bestFit="1" customWidth="1"/>
    <col min="7427" max="7428" width="10.6640625" customWidth="1"/>
    <col min="7429" max="7429" width="10.44140625" customWidth="1"/>
    <col min="7430" max="7430" width="3.44140625" customWidth="1"/>
    <col min="7681" max="7681" width="5.33203125" customWidth="1"/>
    <col min="7682" max="7682" width="30.33203125" bestFit="1" customWidth="1"/>
    <col min="7683" max="7684" width="10.6640625" customWidth="1"/>
    <col min="7685" max="7685" width="10.44140625" customWidth="1"/>
    <col min="7686" max="7686" width="3.44140625" customWidth="1"/>
    <col min="7937" max="7937" width="5.33203125" customWidth="1"/>
    <col min="7938" max="7938" width="30.33203125" bestFit="1" customWidth="1"/>
    <col min="7939" max="7940" width="10.6640625" customWidth="1"/>
    <col min="7941" max="7941" width="10.44140625" customWidth="1"/>
    <col min="7942" max="7942" width="3.44140625" customWidth="1"/>
    <col min="8193" max="8193" width="5.33203125" customWidth="1"/>
    <col min="8194" max="8194" width="30.33203125" bestFit="1" customWidth="1"/>
    <col min="8195" max="8196" width="10.6640625" customWidth="1"/>
    <col min="8197" max="8197" width="10.44140625" customWidth="1"/>
    <col min="8198" max="8198" width="3.44140625" customWidth="1"/>
    <col min="8449" max="8449" width="5.33203125" customWidth="1"/>
    <col min="8450" max="8450" width="30.33203125" bestFit="1" customWidth="1"/>
    <col min="8451" max="8452" width="10.6640625" customWidth="1"/>
    <col min="8453" max="8453" width="10.44140625" customWidth="1"/>
    <col min="8454" max="8454" width="3.44140625" customWidth="1"/>
    <col min="8705" max="8705" width="5.33203125" customWidth="1"/>
    <col min="8706" max="8706" width="30.33203125" bestFit="1" customWidth="1"/>
    <col min="8707" max="8708" width="10.6640625" customWidth="1"/>
    <col min="8709" max="8709" width="10.44140625" customWidth="1"/>
    <col min="8710" max="8710" width="3.44140625" customWidth="1"/>
    <col min="8961" max="8961" width="5.33203125" customWidth="1"/>
    <col min="8962" max="8962" width="30.33203125" bestFit="1" customWidth="1"/>
    <col min="8963" max="8964" width="10.6640625" customWidth="1"/>
    <col min="8965" max="8965" width="10.44140625" customWidth="1"/>
    <col min="8966" max="8966" width="3.44140625" customWidth="1"/>
    <col min="9217" max="9217" width="5.33203125" customWidth="1"/>
    <col min="9218" max="9218" width="30.33203125" bestFit="1" customWidth="1"/>
    <col min="9219" max="9220" width="10.6640625" customWidth="1"/>
    <col min="9221" max="9221" width="10.44140625" customWidth="1"/>
    <col min="9222" max="9222" width="3.44140625" customWidth="1"/>
    <col min="9473" max="9473" width="5.33203125" customWidth="1"/>
    <col min="9474" max="9474" width="30.33203125" bestFit="1" customWidth="1"/>
    <col min="9475" max="9476" width="10.6640625" customWidth="1"/>
    <col min="9477" max="9477" width="10.44140625" customWidth="1"/>
    <col min="9478" max="9478" width="3.44140625" customWidth="1"/>
    <col min="9729" max="9729" width="5.33203125" customWidth="1"/>
    <col min="9730" max="9730" width="30.33203125" bestFit="1" customWidth="1"/>
    <col min="9731" max="9732" width="10.6640625" customWidth="1"/>
    <col min="9733" max="9733" width="10.44140625" customWidth="1"/>
    <col min="9734" max="9734" width="3.44140625" customWidth="1"/>
    <col min="9985" max="9985" width="5.33203125" customWidth="1"/>
    <col min="9986" max="9986" width="30.33203125" bestFit="1" customWidth="1"/>
    <col min="9987" max="9988" width="10.6640625" customWidth="1"/>
    <col min="9989" max="9989" width="10.44140625" customWidth="1"/>
    <col min="9990" max="9990" width="3.44140625" customWidth="1"/>
    <col min="10241" max="10241" width="5.33203125" customWidth="1"/>
    <col min="10242" max="10242" width="30.33203125" bestFit="1" customWidth="1"/>
    <col min="10243" max="10244" width="10.6640625" customWidth="1"/>
    <col min="10245" max="10245" width="10.44140625" customWidth="1"/>
    <col min="10246" max="10246" width="3.44140625" customWidth="1"/>
    <col min="10497" max="10497" width="5.33203125" customWidth="1"/>
    <col min="10498" max="10498" width="30.33203125" bestFit="1" customWidth="1"/>
    <col min="10499" max="10500" width="10.6640625" customWidth="1"/>
    <col min="10501" max="10501" width="10.44140625" customWidth="1"/>
    <col min="10502" max="10502" width="3.44140625" customWidth="1"/>
    <col min="10753" max="10753" width="5.33203125" customWidth="1"/>
    <col min="10754" max="10754" width="30.33203125" bestFit="1" customWidth="1"/>
    <col min="10755" max="10756" width="10.6640625" customWidth="1"/>
    <col min="10757" max="10757" width="10.44140625" customWidth="1"/>
    <col min="10758" max="10758" width="3.44140625" customWidth="1"/>
    <col min="11009" max="11009" width="5.33203125" customWidth="1"/>
    <col min="11010" max="11010" width="30.33203125" bestFit="1" customWidth="1"/>
    <col min="11011" max="11012" width="10.6640625" customWidth="1"/>
    <col min="11013" max="11013" width="10.44140625" customWidth="1"/>
    <col min="11014" max="11014" width="3.44140625" customWidth="1"/>
    <col min="11265" max="11265" width="5.33203125" customWidth="1"/>
    <col min="11266" max="11266" width="30.33203125" bestFit="1" customWidth="1"/>
    <col min="11267" max="11268" width="10.6640625" customWidth="1"/>
    <col min="11269" max="11269" width="10.44140625" customWidth="1"/>
    <col min="11270" max="11270" width="3.44140625" customWidth="1"/>
    <col min="11521" max="11521" width="5.33203125" customWidth="1"/>
    <col min="11522" max="11522" width="30.33203125" bestFit="1" customWidth="1"/>
    <col min="11523" max="11524" width="10.6640625" customWidth="1"/>
    <col min="11525" max="11525" width="10.44140625" customWidth="1"/>
    <col min="11526" max="11526" width="3.44140625" customWidth="1"/>
    <col min="11777" max="11777" width="5.33203125" customWidth="1"/>
    <col min="11778" max="11778" width="30.33203125" bestFit="1" customWidth="1"/>
    <col min="11779" max="11780" width="10.6640625" customWidth="1"/>
    <col min="11781" max="11781" width="10.44140625" customWidth="1"/>
    <col min="11782" max="11782" width="3.44140625" customWidth="1"/>
    <col min="12033" max="12033" width="5.33203125" customWidth="1"/>
    <col min="12034" max="12034" width="30.33203125" bestFit="1" customWidth="1"/>
    <col min="12035" max="12036" width="10.6640625" customWidth="1"/>
    <col min="12037" max="12037" width="10.44140625" customWidth="1"/>
    <col min="12038" max="12038" width="3.44140625" customWidth="1"/>
    <col min="12289" max="12289" width="5.33203125" customWidth="1"/>
    <col min="12290" max="12290" width="30.33203125" bestFit="1" customWidth="1"/>
    <col min="12291" max="12292" width="10.6640625" customWidth="1"/>
    <col min="12293" max="12293" width="10.44140625" customWidth="1"/>
    <col min="12294" max="12294" width="3.44140625" customWidth="1"/>
    <col min="12545" max="12545" width="5.33203125" customWidth="1"/>
    <col min="12546" max="12546" width="30.33203125" bestFit="1" customWidth="1"/>
    <col min="12547" max="12548" width="10.6640625" customWidth="1"/>
    <col min="12549" max="12549" width="10.44140625" customWidth="1"/>
    <col min="12550" max="12550" width="3.44140625" customWidth="1"/>
    <col min="12801" max="12801" width="5.33203125" customWidth="1"/>
    <col min="12802" max="12802" width="30.33203125" bestFit="1" customWidth="1"/>
    <col min="12803" max="12804" width="10.6640625" customWidth="1"/>
    <col min="12805" max="12805" width="10.44140625" customWidth="1"/>
    <col min="12806" max="12806" width="3.44140625" customWidth="1"/>
    <col min="13057" max="13057" width="5.33203125" customWidth="1"/>
    <col min="13058" max="13058" width="30.33203125" bestFit="1" customWidth="1"/>
    <col min="13059" max="13060" width="10.6640625" customWidth="1"/>
    <col min="13061" max="13061" width="10.44140625" customWidth="1"/>
    <col min="13062" max="13062" width="3.44140625" customWidth="1"/>
    <col min="13313" max="13313" width="5.33203125" customWidth="1"/>
    <col min="13314" max="13314" width="30.33203125" bestFit="1" customWidth="1"/>
    <col min="13315" max="13316" width="10.6640625" customWidth="1"/>
    <col min="13317" max="13317" width="10.44140625" customWidth="1"/>
    <col min="13318" max="13318" width="3.44140625" customWidth="1"/>
    <col min="13569" max="13569" width="5.33203125" customWidth="1"/>
    <col min="13570" max="13570" width="30.33203125" bestFit="1" customWidth="1"/>
    <col min="13571" max="13572" width="10.6640625" customWidth="1"/>
    <col min="13573" max="13573" width="10.44140625" customWidth="1"/>
    <col min="13574" max="13574" width="3.44140625" customWidth="1"/>
    <col min="13825" max="13825" width="5.33203125" customWidth="1"/>
    <col min="13826" max="13826" width="30.33203125" bestFit="1" customWidth="1"/>
    <col min="13827" max="13828" width="10.6640625" customWidth="1"/>
    <col min="13829" max="13829" width="10.44140625" customWidth="1"/>
    <col min="13830" max="13830" width="3.44140625" customWidth="1"/>
    <col min="14081" max="14081" width="5.33203125" customWidth="1"/>
    <col min="14082" max="14082" width="30.33203125" bestFit="1" customWidth="1"/>
    <col min="14083" max="14084" width="10.6640625" customWidth="1"/>
    <col min="14085" max="14085" width="10.44140625" customWidth="1"/>
    <col min="14086" max="14086" width="3.44140625" customWidth="1"/>
    <col min="14337" max="14337" width="5.33203125" customWidth="1"/>
    <col min="14338" max="14338" width="30.33203125" bestFit="1" customWidth="1"/>
    <col min="14339" max="14340" width="10.6640625" customWidth="1"/>
    <col min="14341" max="14341" width="10.44140625" customWidth="1"/>
    <col min="14342" max="14342" width="3.44140625" customWidth="1"/>
    <col min="14593" max="14593" width="5.33203125" customWidth="1"/>
    <col min="14594" max="14594" width="30.33203125" bestFit="1" customWidth="1"/>
    <col min="14595" max="14596" width="10.6640625" customWidth="1"/>
    <col min="14597" max="14597" width="10.44140625" customWidth="1"/>
    <col min="14598" max="14598" width="3.44140625" customWidth="1"/>
    <col min="14849" max="14849" width="5.33203125" customWidth="1"/>
    <col min="14850" max="14850" width="30.33203125" bestFit="1" customWidth="1"/>
    <col min="14851" max="14852" width="10.6640625" customWidth="1"/>
    <col min="14853" max="14853" width="10.44140625" customWidth="1"/>
    <col min="14854" max="14854" width="3.44140625" customWidth="1"/>
    <col min="15105" max="15105" width="5.33203125" customWidth="1"/>
    <col min="15106" max="15106" width="30.33203125" bestFit="1" customWidth="1"/>
    <col min="15107" max="15108" width="10.6640625" customWidth="1"/>
    <col min="15109" max="15109" width="10.44140625" customWidth="1"/>
    <col min="15110" max="15110" width="3.44140625" customWidth="1"/>
    <col min="15361" max="15361" width="5.33203125" customWidth="1"/>
    <col min="15362" max="15362" width="30.33203125" bestFit="1" customWidth="1"/>
    <col min="15363" max="15364" width="10.6640625" customWidth="1"/>
    <col min="15365" max="15365" width="10.44140625" customWidth="1"/>
    <col min="15366" max="15366" width="3.44140625" customWidth="1"/>
    <col min="15617" max="15617" width="5.33203125" customWidth="1"/>
    <col min="15618" max="15618" width="30.33203125" bestFit="1" customWidth="1"/>
    <col min="15619" max="15620" width="10.6640625" customWidth="1"/>
    <col min="15621" max="15621" width="10.44140625" customWidth="1"/>
    <col min="15622" max="15622" width="3.44140625" customWidth="1"/>
    <col min="15873" max="15873" width="5.33203125" customWidth="1"/>
    <col min="15874" max="15874" width="30.33203125" bestFit="1" customWidth="1"/>
    <col min="15875" max="15876" width="10.6640625" customWidth="1"/>
    <col min="15877" max="15877" width="10.44140625" customWidth="1"/>
    <col min="15878" max="15878" width="3.44140625" customWidth="1"/>
    <col min="16129" max="16129" width="5.33203125" customWidth="1"/>
    <col min="16130" max="16130" width="30.33203125" bestFit="1" customWidth="1"/>
    <col min="16131" max="16132" width="10.6640625" customWidth="1"/>
    <col min="16133" max="16133" width="10.44140625" customWidth="1"/>
    <col min="16134" max="16134" width="3.44140625" customWidth="1"/>
  </cols>
  <sheetData>
    <row r="2" spans="1:15" s="28" customFormat="1" ht="17.399999999999999" x14ac:dyDescent="0.3">
      <c r="A2" s="1"/>
      <c r="B2" s="153" t="s">
        <v>405</v>
      </c>
      <c r="C2" s="154"/>
      <c r="D2" s="2" t="s">
        <v>403</v>
      </c>
      <c r="E2" s="1"/>
    </row>
    <row r="3" spans="1:15" s="28" customFormat="1" ht="12.6" x14ac:dyDescent="0.2">
      <c r="A3" s="4"/>
      <c r="B3" s="5"/>
      <c r="C3" s="5"/>
      <c r="D3" s="107" t="s">
        <v>6</v>
      </c>
      <c r="E3" s="107" t="s">
        <v>4</v>
      </c>
    </row>
    <row r="4" spans="1:15" s="28" customFormat="1" ht="25.2" x14ac:dyDescent="0.2">
      <c r="A4" s="49">
        <v>1</v>
      </c>
      <c r="B4" s="9" t="s">
        <v>406</v>
      </c>
      <c r="C4" s="9" t="s">
        <v>406</v>
      </c>
      <c r="D4" s="10">
        <v>466504</v>
      </c>
      <c r="E4" s="10">
        <v>100406</v>
      </c>
      <c r="F4" s="22">
        <v>6</v>
      </c>
      <c r="G4" s="13">
        <v>42041</v>
      </c>
    </row>
    <row r="5" spans="1:15" s="28" customFormat="1" ht="12.6" x14ac:dyDescent="0.2">
      <c r="D5" s="112">
        <f>SUM(D4:D4)</f>
        <v>466504</v>
      </c>
      <c r="E5" s="112">
        <f>SUM(E4:E4)</f>
        <v>100406</v>
      </c>
    </row>
    <row r="6" spans="1:15" ht="16.5" customHeight="1" x14ac:dyDescent="0.3"/>
    <row r="7" spans="1:15" s="28" customFormat="1" ht="17.399999999999999" x14ac:dyDescent="0.3">
      <c r="A7" s="90"/>
      <c r="B7" s="153" t="s">
        <v>404</v>
      </c>
      <c r="C7" s="154"/>
      <c r="D7" s="113" t="s">
        <v>403</v>
      </c>
      <c r="E7" s="1"/>
    </row>
    <row r="8" spans="1:15" s="28" customFormat="1" ht="12.6" x14ac:dyDescent="0.2">
      <c r="A8" s="111"/>
      <c r="B8" s="114"/>
      <c r="C8" s="114"/>
      <c r="D8" s="6" t="s">
        <v>6</v>
      </c>
      <c r="E8" s="6" t="s">
        <v>4</v>
      </c>
    </row>
    <row r="9" spans="1:15" s="28" customFormat="1" ht="12.6" x14ac:dyDescent="0.2">
      <c r="A9" s="49">
        <v>1</v>
      </c>
      <c r="B9" s="9" t="s">
        <v>407</v>
      </c>
      <c r="C9" s="9" t="s">
        <v>407</v>
      </c>
      <c r="D9" s="22">
        <v>1859.18</v>
      </c>
      <c r="E9" s="22">
        <v>1040</v>
      </c>
      <c r="F9" s="22">
        <v>217</v>
      </c>
      <c r="G9" s="13">
        <v>41544</v>
      </c>
    </row>
    <row r="10" spans="1:15" s="28" customFormat="1" ht="12.6" x14ac:dyDescent="0.2">
      <c r="D10" s="112">
        <f>SUM(D9:D9)</f>
        <v>1859.18</v>
      </c>
      <c r="E10" s="112">
        <f>SUM(E9:E9)</f>
        <v>1040</v>
      </c>
    </row>
    <row r="12" spans="1:15" s="28" customFormat="1" ht="17.399999999999999" x14ac:dyDescent="0.3">
      <c r="A12" s="90"/>
      <c r="B12" s="153" t="s">
        <v>615</v>
      </c>
      <c r="C12" s="154"/>
      <c r="D12" s="113" t="s">
        <v>403</v>
      </c>
      <c r="E12" s="1"/>
    </row>
    <row r="13" spans="1:15" s="28" customFormat="1" ht="12.6" x14ac:dyDescent="0.2">
      <c r="A13" s="111"/>
      <c r="B13" s="114"/>
      <c r="C13" s="114"/>
      <c r="D13" s="6" t="s">
        <v>6</v>
      </c>
      <c r="E13" s="6" t="s">
        <v>4</v>
      </c>
    </row>
    <row r="14" spans="1:15" s="28" customFormat="1" ht="18.600000000000001" customHeight="1" x14ac:dyDescent="0.2">
      <c r="A14" s="95">
        <v>1</v>
      </c>
      <c r="B14" s="9" t="s">
        <v>614</v>
      </c>
      <c r="C14" s="9" t="s">
        <v>614</v>
      </c>
      <c r="D14" s="79">
        <v>20150.400000000001</v>
      </c>
      <c r="E14" s="79">
        <v>4277</v>
      </c>
      <c r="F14" s="22">
        <v>130</v>
      </c>
      <c r="G14" s="13">
        <v>42195</v>
      </c>
      <c r="H14" s="71"/>
      <c r="I14" s="71"/>
      <c r="J14" s="58"/>
      <c r="K14" s="71"/>
      <c r="M14" s="135"/>
      <c r="N14" s="135"/>
      <c r="O14" s="136"/>
    </row>
    <row r="15" spans="1:15" s="28" customFormat="1" ht="12.6" x14ac:dyDescent="0.2">
      <c r="D15" s="112">
        <f>SUM(D14:D14)</f>
        <v>20150.400000000001</v>
      </c>
      <c r="E15" s="112">
        <f>SUM(E14:E14)</f>
        <v>4277</v>
      </c>
    </row>
    <row r="17" spans="1:15" s="28" customFormat="1" ht="17.399999999999999" x14ac:dyDescent="0.3">
      <c r="A17" s="90"/>
      <c r="B17" s="153" t="s">
        <v>618</v>
      </c>
      <c r="C17" s="154"/>
      <c r="D17" s="113" t="s">
        <v>403</v>
      </c>
      <c r="E17" s="1"/>
    </row>
    <row r="18" spans="1:15" s="28" customFormat="1" ht="12.6" x14ac:dyDescent="0.2">
      <c r="A18" s="111"/>
      <c r="B18" s="114"/>
      <c r="C18" s="114"/>
      <c r="D18" s="6" t="s">
        <v>6</v>
      </c>
      <c r="E18" s="6" t="s">
        <v>4</v>
      </c>
    </row>
    <row r="19" spans="1:15" s="28" customFormat="1" ht="16.8" customHeight="1" x14ac:dyDescent="0.2">
      <c r="A19" s="95">
        <v>1</v>
      </c>
      <c r="B19" s="9" t="s">
        <v>621</v>
      </c>
      <c r="C19" s="9" t="s">
        <v>622</v>
      </c>
      <c r="D19" s="79">
        <v>9883.1200000000008</v>
      </c>
      <c r="E19" s="79">
        <v>2461</v>
      </c>
      <c r="F19" s="22">
        <v>164</v>
      </c>
      <c r="G19" s="13">
        <v>42209</v>
      </c>
    </row>
    <row r="20" spans="1:15" s="28" customFormat="1" ht="16.8" customHeight="1" x14ac:dyDescent="0.2">
      <c r="A20" s="12">
        <v>2</v>
      </c>
      <c r="B20" s="9" t="s">
        <v>616</v>
      </c>
      <c r="C20" s="9" t="s">
        <v>617</v>
      </c>
      <c r="D20" s="79">
        <v>613.32000000000005</v>
      </c>
      <c r="E20" s="79">
        <v>140</v>
      </c>
      <c r="F20" s="22">
        <v>237</v>
      </c>
      <c r="G20" s="13">
        <v>42349</v>
      </c>
    </row>
    <row r="21" spans="1:15" s="28" customFormat="1" ht="12.6" x14ac:dyDescent="0.2">
      <c r="D21" s="112">
        <f>SUM(D19:D20)</f>
        <v>10496.44</v>
      </c>
      <c r="E21" s="112">
        <f>SUM(E19:E20)</f>
        <v>2601</v>
      </c>
    </row>
    <row r="23" spans="1:15" s="28" customFormat="1" ht="17.399999999999999" x14ac:dyDescent="0.3">
      <c r="A23" s="90"/>
      <c r="B23" s="153" t="s">
        <v>620</v>
      </c>
      <c r="C23" s="154"/>
      <c r="D23" s="113" t="s">
        <v>403</v>
      </c>
      <c r="E23" s="1"/>
    </row>
    <row r="24" spans="1:15" s="28" customFormat="1" ht="12.6" x14ac:dyDescent="0.2">
      <c r="A24" s="4"/>
      <c r="B24" s="137"/>
      <c r="C24" s="137"/>
      <c r="D24" s="107" t="s">
        <v>6</v>
      </c>
      <c r="E24" s="107" t="s">
        <v>4</v>
      </c>
    </row>
    <row r="25" spans="1:15" s="28" customFormat="1" ht="21.6" customHeight="1" x14ac:dyDescent="0.2">
      <c r="A25" s="12">
        <v>1</v>
      </c>
      <c r="B25" s="9" t="s">
        <v>619</v>
      </c>
      <c r="C25" s="9" t="s">
        <v>619</v>
      </c>
      <c r="D25" s="79">
        <v>349023</v>
      </c>
      <c r="E25" s="79">
        <v>74263</v>
      </c>
      <c r="F25" s="22">
        <v>10</v>
      </c>
      <c r="G25" s="13">
        <v>42321</v>
      </c>
      <c r="H25" s="71"/>
      <c r="I25" s="71"/>
      <c r="J25" s="58"/>
      <c r="K25" s="71"/>
      <c r="M25" s="135"/>
      <c r="N25" s="135"/>
      <c r="O25" s="136"/>
    </row>
    <row r="26" spans="1:15" s="28" customFormat="1" ht="12.6" x14ac:dyDescent="0.2">
      <c r="D26" s="112">
        <f>SUM(D25:D25)</f>
        <v>349023</v>
      </c>
      <c r="E26" s="112">
        <f>SUM(E25:E25)</f>
        <v>74263</v>
      </c>
    </row>
    <row r="28" spans="1:15" s="28" customFormat="1" ht="17.399999999999999" x14ac:dyDescent="0.3">
      <c r="A28" s="90"/>
      <c r="B28" s="153" t="s">
        <v>628</v>
      </c>
      <c r="C28" s="154"/>
      <c r="D28" s="113" t="s">
        <v>403</v>
      </c>
      <c r="E28" s="1"/>
    </row>
    <row r="29" spans="1:15" s="28" customFormat="1" ht="12.6" x14ac:dyDescent="0.2">
      <c r="A29" s="4"/>
      <c r="B29" s="137"/>
      <c r="C29" s="137"/>
      <c r="D29" s="107" t="s">
        <v>6</v>
      </c>
      <c r="E29" s="107" t="s">
        <v>4</v>
      </c>
    </row>
    <row r="30" spans="1:15" s="28" customFormat="1" ht="23.25" customHeight="1" x14ac:dyDescent="0.2">
      <c r="A30" s="95">
        <v>1</v>
      </c>
      <c r="B30" s="9" t="s">
        <v>623</v>
      </c>
      <c r="C30" s="9" t="s">
        <v>623</v>
      </c>
      <c r="D30" s="79">
        <v>29554</v>
      </c>
      <c r="E30" s="79">
        <v>7024</v>
      </c>
      <c r="F30" s="22">
        <v>110</v>
      </c>
      <c r="G30" s="13">
        <v>42293</v>
      </c>
      <c r="I30" s="58"/>
      <c r="M30" s="58"/>
    </row>
    <row r="31" spans="1:15" s="28" customFormat="1" ht="12.6" x14ac:dyDescent="0.2">
      <c r="D31" s="112">
        <f>SUM(D30:D30)</f>
        <v>29554</v>
      </c>
      <c r="E31" s="112">
        <f>SUM(E30:E30)</f>
        <v>7024</v>
      </c>
    </row>
    <row r="33" spans="1:7" s="28" customFormat="1" ht="17.399999999999999" x14ac:dyDescent="0.3">
      <c r="A33" s="90"/>
      <c r="B33" s="153" t="s">
        <v>626</v>
      </c>
      <c r="C33" s="154"/>
      <c r="D33" s="113" t="s">
        <v>403</v>
      </c>
      <c r="E33" s="1"/>
    </row>
    <row r="34" spans="1:7" s="28" customFormat="1" ht="12.6" x14ac:dyDescent="0.2">
      <c r="A34" s="4"/>
      <c r="B34" s="137"/>
      <c r="C34" s="110"/>
      <c r="D34" s="6" t="s">
        <v>6</v>
      </c>
      <c r="E34" s="6" t="s">
        <v>4</v>
      </c>
    </row>
    <row r="35" spans="1:7" s="28" customFormat="1" ht="26.1" customHeight="1" x14ac:dyDescent="0.2">
      <c r="A35" s="95">
        <v>174</v>
      </c>
      <c r="B35" s="139" t="s">
        <v>624</v>
      </c>
      <c r="C35" s="9" t="s">
        <v>625</v>
      </c>
      <c r="D35" s="79">
        <v>7345.92</v>
      </c>
      <c r="E35" s="79">
        <v>2683</v>
      </c>
      <c r="F35" s="22">
        <v>174</v>
      </c>
      <c r="G35" s="138">
        <v>42315</v>
      </c>
    </row>
  </sheetData>
  <mergeCells count="7">
    <mergeCell ref="B28:C28"/>
    <mergeCell ref="B33:C33"/>
    <mergeCell ref="B2:C2"/>
    <mergeCell ref="B7:C7"/>
    <mergeCell ref="B12:C12"/>
    <mergeCell ref="B17:C17"/>
    <mergeCell ref="B23:C2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topLeftCell="A13" workbookViewId="0">
      <selection activeCell="F7" sqref="F7:G7"/>
    </sheetView>
  </sheetViews>
  <sheetFormatPr defaultRowHeight="14.4" x14ac:dyDescent="0.3"/>
  <cols>
    <col min="1" max="1" width="3.6640625" customWidth="1"/>
    <col min="2" max="3" width="35" customWidth="1"/>
    <col min="4" max="4" width="14.5546875" customWidth="1"/>
    <col min="5" max="5" width="16.33203125" customWidth="1"/>
    <col min="6" max="6" width="14.44140625" customWidth="1"/>
    <col min="7" max="7" width="12.44140625" customWidth="1"/>
    <col min="8" max="8" width="15.6640625" customWidth="1"/>
    <col min="9" max="9" width="15.33203125" customWidth="1"/>
    <col min="11" max="11" width="13.33203125" customWidth="1"/>
  </cols>
  <sheetData>
    <row r="1" spans="1:9" ht="15" customHeight="1" x14ac:dyDescent="0.3">
      <c r="B1" s="148" t="s">
        <v>202</v>
      </c>
      <c r="C1" s="149"/>
      <c r="D1" s="152" t="s">
        <v>203</v>
      </c>
      <c r="E1" s="152"/>
      <c r="F1" s="152" t="s">
        <v>204</v>
      </c>
      <c r="G1" s="152"/>
    </row>
    <row r="2" spans="1:9" ht="17.399999999999999" x14ac:dyDescent="0.3">
      <c r="A2" s="90"/>
      <c r="B2" s="150"/>
      <c r="C2" s="151"/>
      <c r="D2" s="152"/>
      <c r="E2" s="152"/>
      <c r="F2" s="152"/>
      <c r="G2" s="152"/>
    </row>
    <row r="3" spans="1:9" x14ac:dyDescent="0.3">
      <c r="A3" s="92"/>
      <c r="B3" s="93"/>
      <c r="C3" s="93"/>
      <c r="D3" s="6" t="s">
        <v>5</v>
      </c>
      <c r="E3" s="6" t="s">
        <v>4</v>
      </c>
      <c r="F3" s="6" t="s">
        <v>5</v>
      </c>
      <c r="G3" s="6" t="s">
        <v>4</v>
      </c>
    </row>
    <row r="4" spans="1:9" x14ac:dyDescent="0.3">
      <c r="A4" s="8">
        <v>1</v>
      </c>
      <c r="B4" s="9" t="s">
        <v>420</v>
      </c>
      <c r="C4" s="9" t="s">
        <v>421</v>
      </c>
      <c r="D4" s="11">
        <v>1115974.3400000001</v>
      </c>
      <c r="E4" s="11">
        <v>239970</v>
      </c>
      <c r="F4" s="22"/>
      <c r="G4" s="22"/>
      <c r="H4" s="12">
        <v>1</v>
      </c>
      <c r="I4" s="13">
        <v>42188</v>
      </c>
    </row>
    <row r="5" spans="1:9" x14ac:dyDescent="0.3">
      <c r="A5" s="8">
        <v>2</v>
      </c>
      <c r="B5" s="9" t="s">
        <v>205</v>
      </c>
      <c r="C5" s="9" t="s">
        <v>206</v>
      </c>
      <c r="D5" s="11">
        <v>609749.22</v>
      </c>
      <c r="E5" s="11">
        <v>124849</v>
      </c>
      <c r="F5" s="11"/>
      <c r="G5" s="11"/>
      <c r="H5" s="12">
        <v>3</v>
      </c>
      <c r="I5" s="13">
        <v>42048</v>
      </c>
    </row>
    <row r="6" spans="1:9" x14ac:dyDescent="0.3">
      <c r="A6" s="8">
        <v>3</v>
      </c>
      <c r="B6" s="14" t="s">
        <v>207</v>
      </c>
      <c r="C6" s="14" t="s">
        <v>208</v>
      </c>
      <c r="D6" s="11">
        <v>529750.52</v>
      </c>
      <c r="E6" s="11">
        <v>112543</v>
      </c>
      <c r="F6" s="21"/>
      <c r="G6" s="21"/>
      <c r="H6" s="12">
        <v>5</v>
      </c>
      <c r="I6" s="17">
        <v>42097</v>
      </c>
    </row>
    <row r="7" spans="1:9" ht="25.2" x14ac:dyDescent="0.3">
      <c r="A7" s="8">
        <v>4</v>
      </c>
      <c r="B7" s="9" t="s">
        <v>209</v>
      </c>
      <c r="C7" s="14" t="s">
        <v>210</v>
      </c>
      <c r="D7" s="22"/>
      <c r="E7" s="22"/>
      <c r="F7" s="11">
        <v>286214.51</v>
      </c>
      <c r="G7" s="11">
        <v>66772</v>
      </c>
      <c r="H7" s="12">
        <v>12</v>
      </c>
      <c r="I7" s="17">
        <v>42069</v>
      </c>
    </row>
    <row r="8" spans="1:9" x14ac:dyDescent="0.3">
      <c r="A8" s="8">
        <v>5</v>
      </c>
      <c r="B8" s="9" t="s">
        <v>211</v>
      </c>
      <c r="C8" s="9" t="s">
        <v>212</v>
      </c>
      <c r="D8" s="11">
        <v>250777.9</v>
      </c>
      <c r="E8" s="11">
        <v>50816</v>
      </c>
      <c r="F8" s="11"/>
      <c r="G8" s="11"/>
      <c r="H8" s="12">
        <v>15</v>
      </c>
      <c r="I8" s="17">
        <v>42167</v>
      </c>
    </row>
    <row r="9" spans="1:9" x14ac:dyDescent="0.3">
      <c r="A9" s="8">
        <v>6</v>
      </c>
      <c r="B9" s="9" t="s">
        <v>418</v>
      </c>
      <c r="C9" s="9" t="s">
        <v>419</v>
      </c>
      <c r="D9" s="11">
        <v>212400.63999999998</v>
      </c>
      <c r="E9" s="11">
        <v>39226</v>
      </c>
      <c r="F9" s="22"/>
      <c r="G9" s="22"/>
      <c r="H9" s="12">
        <v>16</v>
      </c>
      <c r="I9" s="13">
        <v>42272</v>
      </c>
    </row>
    <row r="10" spans="1:9" x14ac:dyDescent="0.3">
      <c r="A10" s="8">
        <v>7</v>
      </c>
      <c r="B10" s="9" t="s">
        <v>217</v>
      </c>
      <c r="C10" s="9" t="s">
        <v>218</v>
      </c>
      <c r="D10" s="10">
        <v>175059.47</v>
      </c>
      <c r="E10" s="10">
        <v>36367</v>
      </c>
      <c r="F10" s="11"/>
      <c r="G10" s="11"/>
      <c r="H10" s="12">
        <v>23</v>
      </c>
      <c r="I10" s="13">
        <v>42181</v>
      </c>
    </row>
    <row r="11" spans="1:9" x14ac:dyDescent="0.3">
      <c r="A11" s="8">
        <v>8</v>
      </c>
      <c r="B11" s="14" t="s">
        <v>427</v>
      </c>
      <c r="C11" s="14" t="s">
        <v>428</v>
      </c>
      <c r="D11" s="11"/>
      <c r="E11" s="11"/>
      <c r="F11" s="22">
        <v>150684.5</v>
      </c>
      <c r="G11" s="22">
        <v>27461</v>
      </c>
      <c r="H11" s="12">
        <v>26</v>
      </c>
      <c r="I11" s="17">
        <v>42195</v>
      </c>
    </row>
    <row r="12" spans="1:9" ht="25.2" x14ac:dyDescent="0.3">
      <c r="A12" s="8">
        <v>9</v>
      </c>
      <c r="B12" s="9" t="s">
        <v>429</v>
      </c>
      <c r="C12" s="9" t="s">
        <v>430</v>
      </c>
      <c r="D12" s="11"/>
      <c r="E12" s="11"/>
      <c r="F12" s="22">
        <v>116357.61</v>
      </c>
      <c r="G12" s="22">
        <v>24436</v>
      </c>
      <c r="H12" s="12">
        <v>32</v>
      </c>
      <c r="I12" s="17">
        <v>42216</v>
      </c>
    </row>
    <row r="13" spans="1:9" ht="25.2" x14ac:dyDescent="0.3">
      <c r="A13" s="8">
        <v>10</v>
      </c>
      <c r="B13" s="9" t="s">
        <v>425</v>
      </c>
      <c r="C13" s="9" t="s">
        <v>426</v>
      </c>
      <c r="D13" s="11"/>
      <c r="E13" s="11"/>
      <c r="F13" s="22">
        <v>100466.66</v>
      </c>
      <c r="G13" s="22">
        <v>21403</v>
      </c>
      <c r="H13" s="12">
        <v>35</v>
      </c>
      <c r="I13" s="17">
        <v>42216</v>
      </c>
    </row>
    <row r="14" spans="1:9" x14ac:dyDescent="0.3">
      <c r="A14" s="8">
        <v>11</v>
      </c>
      <c r="B14" s="9" t="s">
        <v>213</v>
      </c>
      <c r="C14" s="9" t="s">
        <v>214</v>
      </c>
      <c r="D14" s="10">
        <v>93748.2</v>
      </c>
      <c r="E14" s="10">
        <v>19658</v>
      </c>
      <c r="F14" s="11"/>
      <c r="G14" s="11"/>
      <c r="H14" s="12">
        <v>39</v>
      </c>
      <c r="I14" s="17">
        <v>42111</v>
      </c>
    </row>
    <row r="15" spans="1:9" x14ac:dyDescent="0.3">
      <c r="A15" s="8">
        <v>12</v>
      </c>
      <c r="B15" s="9" t="s">
        <v>215</v>
      </c>
      <c r="C15" s="9" t="s">
        <v>216</v>
      </c>
      <c r="D15" s="10">
        <v>73368.060000000012</v>
      </c>
      <c r="E15" s="10">
        <v>16240</v>
      </c>
      <c r="F15" s="11"/>
      <c r="G15" s="11"/>
      <c r="H15" s="12">
        <v>51</v>
      </c>
      <c r="I15" s="17">
        <v>42013</v>
      </c>
    </row>
    <row r="16" spans="1:9" x14ac:dyDescent="0.3">
      <c r="A16" s="8">
        <v>13</v>
      </c>
      <c r="B16" s="14" t="s">
        <v>415</v>
      </c>
      <c r="C16" s="14" t="s">
        <v>416</v>
      </c>
      <c r="D16" s="10">
        <v>55708.52</v>
      </c>
      <c r="E16" s="10">
        <v>11914</v>
      </c>
      <c r="F16" s="11"/>
      <c r="G16" s="11"/>
      <c r="H16" s="12">
        <v>67</v>
      </c>
      <c r="I16" s="17" t="s">
        <v>417</v>
      </c>
    </row>
    <row r="17" spans="1:9" x14ac:dyDescent="0.3">
      <c r="A17" s="8">
        <v>14</v>
      </c>
      <c r="B17" s="9" t="s">
        <v>219</v>
      </c>
      <c r="C17" s="9" t="s">
        <v>220</v>
      </c>
      <c r="D17" s="10">
        <v>47134.82</v>
      </c>
      <c r="E17" s="10">
        <v>10142</v>
      </c>
      <c r="F17" s="11"/>
      <c r="G17" s="11"/>
      <c r="H17" s="12">
        <v>75</v>
      </c>
      <c r="I17" s="17">
        <v>42034</v>
      </c>
    </row>
    <row r="18" spans="1:9" x14ac:dyDescent="0.3">
      <c r="A18" s="8">
        <v>15</v>
      </c>
      <c r="B18" s="9" t="s">
        <v>221</v>
      </c>
      <c r="C18" s="9" t="s">
        <v>222</v>
      </c>
      <c r="D18" s="11">
        <v>46615.619999999995</v>
      </c>
      <c r="E18" s="11">
        <v>8661</v>
      </c>
      <c r="F18" s="10"/>
      <c r="G18" s="10"/>
      <c r="H18" s="12">
        <v>76</v>
      </c>
      <c r="I18" s="17">
        <v>41999</v>
      </c>
    </row>
    <row r="19" spans="1:9" x14ac:dyDescent="0.3">
      <c r="A19" s="8">
        <v>16</v>
      </c>
      <c r="B19" s="9" t="s">
        <v>223</v>
      </c>
      <c r="C19" s="9" t="s">
        <v>223</v>
      </c>
      <c r="D19" s="11">
        <v>45684.72</v>
      </c>
      <c r="E19" s="11">
        <v>9603</v>
      </c>
      <c r="F19" s="10"/>
      <c r="G19" s="10"/>
      <c r="H19" s="12">
        <v>78</v>
      </c>
      <c r="I19" s="17">
        <v>42090</v>
      </c>
    </row>
    <row r="20" spans="1:9" x14ac:dyDescent="0.3">
      <c r="A20" s="8">
        <v>17</v>
      </c>
      <c r="B20" s="9" t="s">
        <v>413</v>
      </c>
      <c r="C20" s="9" t="s">
        <v>414</v>
      </c>
      <c r="D20" s="11">
        <v>39684.579999999994</v>
      </c>
      <c r="E20" s="11">
        <v>8241</v>
      </c>
      <c r="F20" s="22"/>
      <c r="G20" s="22"/>
      <c r="H20" s="12">
        <v>89</v>
      </c>
      <c r="I20" s="13">
        <v>42223</v>
      </c>
    </row>
    <row r="21" spans="1:9" x14ac:dyDescent="0.3">
      <c r="A21" s="8">
        <v>18</v>
      </c>
      <c r="B21" s="9" t="s">
        <v>224</v>
      </c>
      <c r="C21" s="9" t="s">
        <v>225</v>
      </c>
      <c r="D21" s="22">
        <v>38447.799999999996</v>
      </c>
      <c r="E21" s="22">
        <v>8107</v>
      </c>
      <c r="F21" s="11"/>
      <c r="G21" s="11"/>
      <c r="H21" s="12">
        <v>92</v>
      </c>
      <c r="I21" s="17">
        <v>42069</v>
      </c>
    </row>
    <row r="22" spans="1:9" x14ac:dyDescent="0.3">
      <c r="A22" s="8">
        <v>19</v>
      </c>
      <c r="B22" s="9" t="s">
        <v>411</v>
      </c>
      <c r="C22" s="9" t="s">
        <v>412</v>
      </c>
      <c r="D22" s="11">
        <v>35283.85</v>
      </c>
      <c r="E22" s="11">
        <v>7376</v>
      </c>
      <c r="F22" s="22"/>
      <c r="G22" s="22"/>
      <c r="H22" s="12">
        <v>99</v>
      </c>
      <c r="I22" s="17">
        <v>42258</v>
      </c>
    </row>
    <row r="23" spans="1:9" x14ac:dyDescent="0.3">
      <c r="A23" s="8">
        <v>20</v>
      </c>
      <c r="B23" s="14" t="s">
        <v>431</v>
      </c>
      <c r="C23" s="14" t="s">
        <v>431</v>
      </c>
      <c r="D23" s="11">
        <v>28945.29</v>
      </c>
      <c r="E23" s="11">
        <v>5898</v>
      </c>
      <c r="F23" s="22"/>
      <c r="G23" s="22"/>
      <c r="H23" s="12">
        <v>111</v>
      </c>
      <c r="I23" s="17">
        <v>42356</v>
      </c>
    </row>
    <row r="24" spans="1:9" x14ac:dyDescent="0.3">
      <c r="A24" s="8">
        <v>21</v>
      </c>
      <c r="B24" s="116" t="s">
        <v>432</v>
      </c>
      <c r="C24" s="9" t="s">
        <v>433</v>
      </c>
      <c r="D24" s="11">
        <v>28944.71</v>
      </c>
      <c r="E24" s="11">
        <v>5857</v>
      </c>
      <c r="F24" s="22"/>
      <c r="G24" s="22"/>
      <c r="H24" s="12">
        <v>112</v>
      </c>
      <c r="I24" s="17">
        <v>42363</v>
      </c>
    </row>
    <row r="25" spans="1:9" x14ac:dyDescent="0.3">
      <c r="A25" s="8">
        <v>22</v>
      </c>
      <c r="B25" s="14" t="s">
        <v>226</v>
      </c>
      <c r="C25" s="14" t="s">
        <v>227</v>
      </c>
      <c r="D25" s="11">
        <v>23977.34</v>
      </c>
      <c r="E25" s="11">
        <v>5483</v>
      </c>
      <c r="F25" s="11"/>
      <c r="G25" s="11"/>
      <c r="H25" s="12">
        <v>119</v>
      </c>
      <c r="I25" s="17">
        <v>42153</v>
      </c>
    </row>
    <row r="26" spans="1:9" x14ac:dyDescent="0.3">
      <c r="A26" s="8">
        <v>23</v>
      </c>
      <c r="B26" s="116" t="s">
        <v>434</v>
      </c>
      <c r="C26" s="14" t="s">
        <v>434</v>
      </c>
      <c r="D26" s="11">
        <v>18576.259999999998</v>
      </c>
      <c r="E26" s="11">
        <v>3999</v>
      </c>
      <c r="F26" s="22"/>
      <c r="G26" s="22"/>
      <c r="H26" s="12">
        <v>140</v>
      </c>
      <c r="I26" s="17">
        <v>42342</v>
      </c>
    </row>
    <row r="27" spans="1:9" x14ac:dyDescent="0.3">
      <c r="A27" s="8">
        <v>24</v>
      </c>
      <c r="B27" s="14" t="s">
        <v>228</v>
      </c>
      <c r="C27" s="14" t="s">
        <v>229</v>
      </c>
      <c r="D27" s="10">
        <v>17262.57</v>
      </c>
      <c r="E27" s="10">
        <v>3645</v>
      </c>
      <c r="F27" s="11"/>
      <c r="G27" s="11"/>
      <c r="H27" s="12">
        <v>143</v>
      </c>
      <c r="I27" s="17">
        <v>42027</v>
      </c>
    </row>
    <row r="28" spans="1:9" ht="25.2" x14ac:dyDescent="0.3">
      <c r="A28" s="8">
        <v>25</v>
      </c>
      <c r="B28" s="9" t="s">
        <v>422</v>
      </c>
      <c r="C28" s="9" t="s">
        <v>423</v>
      </c>
      <c r="D28" s="11"/>
      <c r="E28" s="11"/>
      <c r="F28" s="22">
        <v>13196.41</v>
      </c>
      <c r="G28" s="22">
        <v>3188</v>
      </c>
      <c r="H28" s="12">
        <v>151</v>
      </c>
      <c r="I28" s="17" t="s">
        <v>424</v>
      </c>
    </row>
    <row r="29" spans="1:9" x14ac:dyDescent="0.3">
      <c r="A29" s="8">
        <v>26</v>
      </c>
      <c r="B29" s="9" t="s">
        <v>230</v>
      </c>
      <c r="C29" s="14" t="s">
        <v>231</v>
      </c>
      <c r="D29" s="10">
        <v>4834.79</v>
      </c>
      <c r="E29" s="10">
        <v>1074</v>
      </c>
      <c r="F29" s="11"/>
      <c r="G29" s="11"/>
      <c r="H29" s="12">
        <v>195</v>
      </c>
      <c r="I29" s="17">
        <v>41964</v>
      </c>
    </row>
    <row r="30" spans="1:9" x14ac:dyDescent="0.3">
      <c r="A30" s="8">
        <v>27</v>
      </c>
      <c r="B30" s="9" t="s">
        <v>232</v>
      </c>
      <c r="C30" s="14" t="s">
        <v>233</v>
      </c>
      <c r="D30" s="11">
        <v>804.09999999999991</v>
      </c>
      <c r="E30" s="11">
        <v>372</v>
      </c>
      <c r="F30" s="22"/>
      <c r="G30" s="22"/>
      <c r="H30" s="12">
        <v>233</v>
      </c>
      <c r="I30" s="17">
        <v>41467</v>
      </c>
    </row>
    <row r="31" spans="1:9" x14ac:dyDescent="0.3">
      <c r="A31" s="8">
        <v>28</v>
      </c>
      <c r="B31" s="14" t="s">
        <v>234</v>
      </c>
      <c r="C31" s="14" t="s">
        <v>235</v>
      </c>
      <c r="D31" s="10">
        <v>405.40999999999997</v>
      </c>
      <c r="E31" s="10">
        <v>222</v>
      </c>
      <c r="F31" s="11"/>
      <c r="G31" s="11"/>
      <c r="H31" s="12">
        <v>250</v>
      </c>
      <c r="I31" s="17">
        <v>41901</v>
      </c>
    </row>
    <row r="32" spans="1:9" x14ac:dyDescent="0.3">
      <c r="A32" s="8">
        <v>29</v>
      </c>
      <c r="B32" s="9" t="s">
        <v>236</v>
      </c>
      <c r="C32" s="9" t="s">
        <v>237</v>
      </c>
      <c r="D32" s="10"/>
      <c r="E32" s="10"/>
      <c r="F32" s="11">
        <v>50.4</v>
      </c>
      <c r="G32" s="11">
        <v>28</v>
      </c>
      <c r="H32" s="12">
        <v>286</v>
      </c>
      <c r="I32" s="17">
        <v>40270</v>
      </c>
    </row>
    <row r="33" spans="2:7" x14ac:dyDescent="0.3">
      <c r="D33" s="23">
        <f>SUM(D4:D32)</f>
        <v>3493138.7300000004</v>
      </c>
      <c r="E33" s="23">
        <f>SUM(E4:E32)</f>
        <v>730263</v>
      </c>
      <c r="F33" s="23">
        <f>SUM(F4:F32)</f>
        <v>666970.09000000008</v>
      </c>
      <c r="G33" s="23">
        <f>SUM(G4:G32)</f>
        <v>143288</v>
      </c>
    </row>
    <row r="36" spans="2:7" x14ac:dyDescent="0.3">
      <c r="B36" s="7"/>
      <c r="C36" s="7"/>
      <c r="D36" s="143" t="s">
        <v>5</v>
      </c>
      <c r="E36" s="143"/>
      <c r="F36" s="144" t="s">
        <v>141</v>
      </c>
      <c r="G36" s="145"/>
    </row>
    <row r="37" spans="2:7" x14ac:dyDescent="0.3">
      <c r="B37" s="24" t="s">
        <v>11</v>
      </c>
      <c r="C37" s="24"/>
      <c r="D37" s="142">
        <f>D33+F33</f>
        <v>4160108.8200000003</v>
      </c>
      <c r="E37" s="143"/>
      <c r="F37" s="146">
        <f>E33+G33</f>
        <v>873551</v>
      </c>
      <c r="G37" s="147"/>
    </row>
  </sheetData>
  <sortState ref="A4:I32">
    <sortCondition descending="1" ref="D4:D32"/>
  </sortState>
  <mergeCells count="7">
    <mergeCell ref="D37:E37"/>
    <mergeCell ref="F36:G36"/>
    <mergeCell ref="F37:G37"/>
    <mergeCell ref="B1:C2"/>
    <mergeCell ref="D1:E2"/>
    <mergeCell ref="F1:G2"/>
    <mergeCell ref="D36:E3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workbookViewId="0">
      <selection activeCell="F79" sqref="F79"/>
    </sheetView>
  </sheetViews>
  <sheetFormatPr defaultRowHeight="14.4" x14ac:dyDescent="0.3"/>
  <cols>
    <col min="1" max="1" width="3.88671875" customWidth="1"/>
    <col min="2" max="2" width="32.33203125" customWidth="1"/>
    <col min="3" max="3" width="40" customWidth="1"/>
    <col min="4" max="4" width="15.5546875" customWidth="1"/>
    <col min="5" max="5" width="11.44140625" bestFit="1" customWidth="1"/>
    <col min="6" max="6" width="15" customWidth="1"/>
    <col min="7" max="7" width="11.109375" customWidth="1"/>
    <col min="8" max="8" width="13.88671875" bestFit="1" customWidth="1"/>
    <col min="9" max="9" width="11.44140625" bestFit="1" customWidth="1"/>
    <col min="10" max="10" width="6.6640625" customWidth="1"/>
    <col min="11" max="11" width="15.21875" customWidth="1"/>
  </cols>
  <sheetData>
    <row r="1" spans="1:11" ht="17.399999999999999" x14ac:dyDescent="0.3">
      <c r="A1" s="1"/>
      <c r="B1" s="153" t="s">
        <v>0</v>
      </c>
      <c r="C1" s="154"/>
      <c r="D1" s="148" t="s">
        <v>1</v>
      </c>
      <c r="E1" s="155"/>
      <c r="F1" s="148" t="s">
        <v>2</v>
      </c>
      <c r="G1" s="155"/>
      <c r="H1" s="148" t="s">
        <v>3</v>
      </c>
      <c r="I1" s="155"/>
      <c r="J1" s="3"/>
    </row>
    <row r="2" spans="1:11" x14ac:dyDescent="0.3">
      <c r="A2" s="4"/>
      <c r="B2" s="5"/>
      <c r="C2" s="5"/>
      <c r="D2" s="6" t="s">
        <v>5</v>
      </c>
      <c r="E2" s="6" t="s">
        <v>4</v>
      </c>
      <c r="F2" s="6" t="s">
        <v>5</v>
      </c>
      <c r="G2" s="6" t="s">
        <v>4</v>
      </c>
      <c r="H2" s="6" t="s">
        <v>5</v>
      </c>
      <c r="I2" s="6" t="s">
        <v>4</v>
      </c>
      <c r="J2" s="3"/>
      <c r="K2" s="7"/>
    </row>
    <row r="3" spans="1:11" x14ac:dyDescent="0.3">
      <c r="A3" s="8">
        <v>1</v>
      </c>
      <c r="B3" s="9" t="s">
        <v>471</v>
      </c>
      <c r="C3" s="9" t="s">
        <v>472</v>
      </c>
      <c r="D3" s="121"/>
      <c r="E3" s="121"/>
      <c r="F3" s="83"/>
      <c r="G3" s="83"/>
      <c r="H3" s="80">
        <v>540173.4</v>
      </c>
      <c r="I3" s="80">
        <v>122774</v>
      </c>
      <c r="J3" s="12">
        <v>4</v>
      </c>
      <c r="K3" s="13">
        <v>42300</v>
      </c>
    </row>
    <row r="4" spans="1:11" x14ac:dyDescent="0.3">
      <c r="A4" s="8">
        <v>2</v>
      </c>
      <c r="B4" s="9" t="s">
        <v>473</v>
      </c>
      <c r="C4" s="9" t="s">
        <v>474</v>
      </c>
      <c r="D4" s="121"/>
      <c r="E4" s="121"/>
      <c r="F4" s="85"/>
      <c r="G4" s="85"/>
      <c r="H4" s="80">
        <v>373243.22000000003</v>
      </c>
      <c r="I4" s="80">
        <v>74955</v>
      </c>
      <c r="J4" s="16">
        <v>7</v>
      </c>
      <c r="K4" s="17">
        <v>42314</v>
      </c>
    </row>
    <row r="5" spans="1:11" x14ac:dyDescent="0.3">
      <c r="A5" s="8">
        <v>3</v>
      </c>
      <c r="B5" s="9" t="s">
        <v>435</v>
      </c>
      <c r="C5" s="9" t="s">
        <v>436</v>
      </c>
      <c r="D5" s="121">
        <v>186700.09</v>
      </c>
      <c r="E5" s="121">
        <v>45553</v>
      </c>
      <c r="F5" s="85"/>
      <c r="G5" s="85"/>
      <c r="H5" s="80"/>
      <c r="I5" s="80"/>
      <c r="J5" s="18">
        <v>20</v>
      </c>
      <c r="K5" s="17">
        <v>42321</v>
      </c>
    </row>
    <row r="6" spans="1:11" x14ac:dyDescent="0.3">
      <c r="A6" s="8">
        <v>4</v>
      </c>
      <c r="B6" s="14" t="s">
        <v>51</v>
      </c>
      <c r="C6" s="14" t="s">
        <v>98</v>
      </c>
      <c r="D6" s="123"/>
      <c r="E6" s="123"/>
      <c r="F6" s="84">
        <v>183684.84000000003</v>
      </c>
      <c r="G6" s="84">
        <v>37229</v>
      </c>
      <c r="H6" s="80"/>
      <c r="I6" s="80"/>
      <c r="J6" s="16">
        <v>21</v>
      </c>
      <c r="K6" s="17">
        <v>42139</v>
      </c>
    </row>
    <row r="7" spans="1:11" x14ac:dyDescent="0.3">
      <c r="A7" s="8">
        <v>5</v>
      </c>
      <c r="B7" s="9" t="s">
        <v>52</v>
      </c>
      <c r="C7" s="14" t="s">
        <v>99</v>
      </c>
      <c r="D7" s="125">
        <v>158103.98000000001</v>
      </c>
      <c r="E7" s="125">
        <v>29236</v>
      </c>
      <c r="F7" s="83"/>
      <c r="G7" s="83"/>
      <c r="H7" s="80"/>
      <c r="I7" s="80"/>
      <c r="J7" s="16">
        <v>24</v>
      </c>
      <c r="K7" s="17">
        <v>42083</v>
      </c>
    </row>
    <row r="8" spans="1:11" x14ac:dyDescent="0.3">
      <c r="A8" s="8">
        <v>6</v>
      </c>
      <c r="B8" s="9" t="s">
        <v>53</v>
      </c>
      <c r="C8" s="14" t="s">
        <v>53</v>
      </c>
      <c r="D8" s="128"/>
      <c r="E8" s="128"/>
      <c r="F8" s="85">
        <v>157420.75</v>
      </c>
      <c r="G8" s="85">
        <v>31396</v>
      </c>
      <c r="H8" s="80"/>
      <c r="I8" s="80"/>
      <c r="J8" s="16">
        <v>25</v>
      </c>
      <c r="K8" s="17">
        <v>42153</v>
      </c>
    </row>
    <row r="9" spans="1:11" x14ac:dyDescent="0.3">
      <c r="A9" s="8">
        <v>7</v>
      </c>
      <c r="B9" s="9" t="s">
        <v>54</v>
      </c>
      <c r="C9" s="9" t="s">
        <v>100</v>
      </c>
      <c r="D9" s="126"/>
      <c r="E9" s="126"/>
      <c r="F9" s="81">
        <v>121666.25</v>
      </c>
      <c r="G9" s="81">
        <v>22721</v>
      </c>
      <c r="H9" s="80"/>
      <c r="I9" s="80"/>
      <c r="J9" s="18">
        <v>30</v>
      </c>
      <c r="K9" s="17">
        <v>41992</v>
      </c>
    </row>
    <row r="10" spans="1:11" x14ac:dyDescent="0.3">
      <c r="A10" s="8">
        <v>8</v>
      </c>
      <c r="B10" s="9" t="s">
        <v>475</v>
      </c>
      <c r="C10" s="9" t="s">
        <v>476</v>
      </c>
      <c r="D10" s="121"/>
      <c r="E10" s="121"/>
      <c r="F10" s="83"/>
      <c r="G10" s="83"/>
      <c r="H10" s="81">
        <v>118352.31</v>
      </c>
      <c r="I10" s="81">
        <v>21384</v>
      </c>
      <c r="J10" s="16">
        <v>31</v>
      </c>
      <c r="K10" s="17">
        <v>42286</v>
      </c>
    </row>
    <row r="11" spans="1:11" x14ac:dyDescent="0.3">
      <c r="A11" s="8">
        <v>9</v>
      </c>
      <c r="B11" s="14" t="s">
        <v>55</v>
      </c>
      <c r="C11" s="14" t="s">
        <v>101</v>
      </c>
      <c r="D11" s="123"/>
      <c r="E11" s="123"/>
      <c r="F11" s="80">
        <v>100881.62</v>
      </c>
      <c r="G11" s="80">
        <v>18123</v>
      </c>
      <c r="H11" s="81"/>
      <c r="I11" s="81"/>
      <c r="J11" s="16">
        <v>33</v>
      </c>
      <c r="K11" s="17">
        <v>42041</v>
      </c>
    </row>
    <row r="12" spans="1:11" x14ac:dyDescent="0.3">
      <c r="A12" s="8">
        <v>10</v>
      </c>
      <c r="B12" s="9" t="s">
        <v>56</v>
      </c>
      <c r="C12" s="9" t="s">
        <v>102</v>
      </c>
      <c r="D12" s="125">
        <v>100804.45999999999</v>
      </c>
      <c r="E12" s="125">
        <v>26430</v>
      </c>
      <c r="F12" s="89"/>
      <c r="G12" s="89"/>
      <c r="H12" s="81"/>
      <c r="I12" s="81"/>
      <c r="J12" s="16">
        <v>34</v>
      </c>
      <c r="K12" s="17">
        <v>42048</v>
      </c>
    </row>
    <row r="13" spans="1:11" x14ac:dyDescent="0.3">
      <c r="A13" s="8">
        <v>11</v>
      </c>
      <c r="B13" s="9" t="s">
        <v>483</v>
      </c>
      <c r="C13" s="9" t="s">
        <v>484</v>
      </c>
      <c r="D13" s="123"/>
      <c r="E13" s="123"/>
      <c r="F13" s="80">
        <v>98927.24</v>
      </c>
      <c r="G13" s="80">
        <v>18466</v>
      </c>
      <c r="H13" s="81"/>
      <c r="I13" s="81"/>
      <c r="J13" s="16">
        <v>36</v>
      </c>
      <c r="K13" s="17">
        <v>42342</v>
      </c>
    </row>
    <row r="14" spans="1:11" x14ac:dyDescent="0.3">
      <c r="A14" s="8">
        <v>12</v>
      </c>
      <c r="B14" s="9" t="s">
        <v>437</v>
      </c>
      <c r="C14" s="14" t="s">
        <v>438</v>
      </c>
      <c r="D14" s="125">
        <v>98284.069999999992</v>
      </c>
      <c r="E14" s="125">
        <v>21477</v>
      </c>
      <c r="F14" s="83"/>
      <c r="G14" s="83"/>
      <c r="H14" s="81"/>
      <c r="I14" s="81"/>
      <c r="J14" s="16">
        <v>38</v>
      </c>
      <c r="K14" s="17">
        <v>42307</v>
      </c>
    </row>
    <row r="15" spans="1:11" x14ac:dyDescent="0.3">
      <c r="A15" s="8">
        <v>13</v>
      </c>
      <c r="B15" s="14" t="s">
        <v>57</v>
      </c>
      <c r="C15" s="14" t="s">
        <v>103</v>
      </c>
      <c r="D15" s="128"/>
      <c r="E15" s="128"/>
      <c r="F15" s="80">
        <v>92424.53</v>
      </c>
      <c r="G15" s="80">
        <v>19920</v>
      </c>
      <c r="H15" s="87"/>
      <c r="I15" s="87"/>
      <c r="J15" s="16">
        <v>40</v>
      </c>
      <c r="K15" s="17">
        <v>42062</v>
      </c>
    </row>
    <row r="16" spans="1:11" x14ac:dyDescent="0.3">
      <c r="A16" s="8">
        <v>14</v>
      </c>
      <c r="B16" s="9" t="s">
        <v>58</v>
      </c>
      <c r="C16" s="14" t="s">
        <v>104</v>
      </c>
      <c r="D16" s="123"/>
      <c r="E16" s="123"/>
      <c r="F16" s="80"/>
      <c r="G16" s="80"/>
      <c r="H16" s="80">
        <v>85376.5</v>
      </c>
      <c r="I16" s="80">
        <v>19001</v>
      </c>
      <c r="J16" s="16">
        <v>42</v>
      </c>
      <c r="K16" s="17">
        <v>42160</v>
      </c>
    </row>
    <row r="17" spans="1:11" x14ac:dyDescent="0.3">
      <c r="A17" s="8">
        <v>15</v>
      </c>
      <c r="B17" s="9" t="s">
        <v>485</v>
      </c>
      <c r="C17" s="9" t="s">
        <v>486</v>
      </c>
      <c r="D17" s="126"/>
      <c r="E17" s="126"/>
      <c r="F17" s="81">
        <v>83411.8</v>
      </c>
      <c r="G17" s="81">
        <v>18996</v>
      </c>
      <c r="H17" s="87"/>
      <c r="I17" s="87"/>
      <c r="J17" s="18">
        <v>44</v>
      </c>
      <c r="K17" s="17">
        <v>42244</v>
      </c>
    </row>
    <row r="18" spans="1:11" x14ac:dyDescent="0.3">
      <c r="A18" s="8">
        <v>16</v>
      </c>
      <c r="B18" s="9" t="s">
        <v>469</v>
      </c>
      <c r="C18" s="14" t="s">
        <v>470</v>
      </c>
      <c r="D18" s="125"/>
      <c r="E18" s="125"/>
      <c r="F18" s="83"/>
      <c r="G18" s="83"/>
      <c r="H18" s="80">
        <v>80500.87</v>
      </c>
      <c r="I18" s="80">
        <v>15945</v>
      </c>
      <c r="J18" s="16">
        <v>45</v>
      </c>
      <c r="K18" s="17">
        <v>42349</v>
      </c>
    </row>
    <row r="19" spans="1:11" x14ac:dyDescent="0.3">
      <c r="A19" s="8">
        <v>17</v>
      </c>
      <c r="B19" s="14" t="s">
        <v>487</v>
      </c>
      <c r="C19" s="14" t="s">
        <v>488</v>
      </c>
      <c r="D19" s="126"/>
      <c r="E19" s="126"/>
      <c r="F19" s="81">
        <v>75331.649999999994</v>
      </c>
      <c r="G19" s="81">
        <v>16099</v>
      </c>
      <c r="H19" s="88"/>
      <c r="I19" s="88"/>
      <c r="J19" s="16">
        <v>49</v>
      </c>
      <c r="K19" s="17">
        <v>42230</v>
      </c>
    </row>
    <row r="20" spans="1:11" x14ac:dyDescent="0.3">
      <c r="A20" s="8">
        <v>18</v>
      </c>
      <c r="B20" s="14" t="s">
        <v>489</v>
      </c>
      <c r="C20" s="14" t="s">
        <v>490</v>
      </c>
      <c r="D20" s="126"/>
      <c r="E20" s="126"/>
      <c r="F20" s="81">
        <v>71351.37</v>
      </c>
      <c r="G20" s="81">
        <v>14670</v>
      </c>
      <c r="H20" s="88"/>
      <c r="I20" s="88"/>
      <c r="J20" s="18">
        <v>52</v>
      </c>
      <c r="K20" s="17">
        <v>42272</v>
      </c>
    </row>
    <row r="21" spans="1:11" x14ac:dyDescent="0.3">
      <c r="A21" s="8">
        <v>19</v>
      </c>
      <c r="B21" s="9" t="s">
        <v>59</v>
      </c>
      <c r="C21" s="9" t="s">
        <v>105</v>
      </c>
      <c r="D21" s="121">
        <v>70126.070000000007</v>
      </c>
      <c r="E21" s="121">
        <v>14406</v>
      </c>
      <c r="F21" s="83"/>
      <c r="G21" s="83"/>
      <c r="H21" s="81"/>
      <c r="I21" s="81"/>
      <c r="J21" s="16">
        <v>53</v>
      </c>
      <c r="K21" s="17">
        <v>42125</v>
      </c>
    </row>
    <row r="22" spans="1:11" x14ac:dyDescent="0.3">
      <c r="A22" s="8">
        <v>20</v>
      </c>
      <c r="B22" s="116" t="s">
        <v>439</v>
      </c>
      <c r="C22" s="14" t="s">
        <v>440</v>
      </c>
      <c r="D22" s="127">
        <v>62224.959999999999</v>
      </c>
      <c r="E22" s="127">
        <v>12778</v>
      </c>
      <c r="F22" s="83"/>
      <c r="G22" s="83"/>
      <c r="H22" s="119"/>
      <c r="I22" s="119"/>
      <c r="J22" s="16">
        <v>57</v>
      </c>
      <c r="K22" s="17">
        <v>42356</v>
      </c>
    </row>
    <row r="23" spans="1:11" x14ac:dyDescent="0.3">
      <c r="A23" s="8">
        <v>21</v>
      </c>
      <c r="B23" s="116" t="s">
        <v>441</v>
      </c>
      <c r="C23" s="14" t="s">
        <v>442</v>
      </c>
      <c r="D23" s="125">
        <v>61825.41</v>
      </c>
      <c r="E23" s="125">
        <v>10850</v>
      </c>
      <c r="F23" s="83"/>
      <c r="G23" s="83"/>
      <c r="H23" s="80"/>
      <c r="I23" s="80"/>
      <c r="J23" s="18">
        <v>60</v>
      </c>
      <c r="K23" s="17">
        <v>42363</v>
      </c>
    </row>
    <row r="24" spans="1:11" x14ac:dyDescent="0.3">
      <c r="A24" s="8">
        <v>22</v>
      </c>
      <c r="B24" s="9" t="s">
        <v>477</v>
      </c>
      <c r="C24" s="14" t="s">
        <v>478</v>
      </c>
      <c r="D24" s="125"/>
      <c r="E24" s="125"/>
      <c r="F24" s="83"/>
      <c r="G24" s="83"/>
      <c r="H24" s="80">
        <v>60410.28</v>
      </c>
      <c r="I24" s="80">
        <v>12106</v>
      </c>
      <c r="J24" s="16">
        <v>62</v>
      </c>
      <c r="K24" s="17">
        <v>42209</v>
      </c>
    </row>
    <row r="25" spans="1:11" x14ac:dyDescent="0.3">
      <c r="A25" s="8">
        <v>23</v>
      </c>
      <c r="B25" s="14" t="s">
        <v>443</v>
      </c>
      <c r="C25" s="14" t="s">
        <v>444</v>
      </c>
      <c r="D25" s="125">
        <v>60353.84</v>
      </c>
      <c r="E25" s="125">
        <v>12788</v>
      </c>
      <c r="F25" s="83"/>
      <c r="G25" s="83"/>
      <c r="H25" s="81"/>
      <c r="I25" s="81"/>
      <c r="J25" s="16">
        <v>63</v>
      </c>
      <c r="K25" s="17">
        <v>42293</v>
      </c>
    </row>
    <row r="26" spans="1:11" x14ac:dyDescent="0.3">
      <c r="A26" s="8">
        <v>24</v>
      </c>
      <c r="B26" s="14" t="s">
        <v>491</v>
      </c>
      <c r="C26" s="14" t="s">
        <v>492</v>
      </c>
      <c r="D26" s="128"/>
      <c r="E26" s="128"/>
      <c r="F26" s="80">
        <v>60262.1</v>
      </c>
      <c r="G26" s="80">
        <v>12620</v>
      </c>
      <c r="H26" s="87"/>
      <c r="I26" s="87"/>
      <c r="J26" s="16">
        <v>64</v>
      </c>
      <c r="K26" s="17">
        <v>42202</v>
      </c>
    </row>
    <row r="27" spans="1:11" x14ac:dyDescent="0.3">
      <c r="A27" s="8">
        <v>25</v>
      </c>
      <c r="B27" s="9" t="s">
        <v>60</v>
      </c>
      <c r="C27" s="9" t="s">
        <v>106</v>
      </c>
      <c r="D27" s="122">
        <v>51295.78</v>
      </c>
      <c r="E27" s="122">
        <v>12266</v>
      </c>
      <c r="F27" s="80"/>
      <c r="G27" s="80"/>
      <c r="H27" s="81"/>
      <c r="I27" s="81"/>
      <c r="J27" s="16">
        <v>69</v>
      </c>
      <c r="K27" s="17">
        <v>41662</v>
      </c>
    </row>
    <row r="28" spans="1:11" x14ac:dyDescent="0.3">
      <c r="A28" s="8">
        <v>26</v>
      </c>
      <c r="B28" s="9" t="s">
        <v>493</v>
      </c>
      <c r="C28" s="14" t="s">
        <v>494</v>
      </c>
      <c r="D28" s="128"/>
      <c r="E28" s="128"/>
      <c r="F28" s="80">
        <v>50356.399999999994</v>
      </c>
      <c r="G28" s="80">
        <v>10403</v>
      </c>
      <c r="H28" s="88"/>
      <c r="I28" s="88"/>
      <c r="J28" s="18">
        <v>70</v>
      </c>
      <c r="K28" s="17">
        <v>42279</v>
      </c>
    </row>
    <row r="29" spans="1:11" x14ac:dyDescent="0.3">
      <c r="A29" s="8">
        <v>27</v>
      </c>
      <c r="B29" s="9" t="s">
        <v>445</v>
      </c>
      <c r="C29" s="9" t="s">
        <v>446</v>
      </c>
      <c r="D29" s="121">
        <v>49079.3</v>
      </c>
      <c r="E29" s="121">
        <v>10925</v>
      </c>
      <c r="F29" s="85"/>
      <c r="G29" s="85"/>
      <c r="H29" s="80"/>
      <c r="I29" s="80"/>
      <c r="J29" s="16">
        <v>71</v>
      </c>
      <c r="K29" s="17">
        <v>42300</v>
      </c>
    </row>
    <row r="30" spans="1:11" x14ac:dyDescent="0.3">
      <c r="A30" s="8">
        <v>28</v>
      </c>
      <c r="B30" s="9" t="s">
        <v>61</v>
      </c>
      <c r="C30" s="14" t="s">
        <v>61</v>
      </c>
      <c r="D30" s="125">
        <v>48333.24</v>
      </c>
      <c r="E30" s="125">
        <v>13261</v>
      </c>
      <c r="F30" s="89"/>
      <c r="G30" s="89"/>
      <c r="H30" s="80"/>
      <c r="I30" s="80"/>
      <c r="J30" s="16">
        <v>72</v>
      </c>
      <c r="K30" s="17">
        <v>42017</v>
      </c>
    </row>
    <row r="31" spans="1:11" x14ac:dyDescent="0.3">
      <c r="A31" s="8">
        <v>29</v>
      </c>
      <c r="B31" s="14" t="s">
        <v>62</v>
      </c>
      <c r="C31" s="14" t="s">
        <v>107</v>
      </c>
      <c r="D31" s="125"/>
      <c r="E31" s="125"/>
      <c r="F31" s="83"/>
      <c r="G31" s="83"/>
      <c r="H31" s="80">
        <v>47670.43</v>
      </c>
      <c r="I31" s="80">
        <v>11025</v>
      </c>
      <c r="J31" s="18">
        <v>75</v>
      </c>
      <c r="K31" s="17">
        <v>42020</v>
      </c>
    </row>
    <row r="32" spans="1:11" x14ac:dyDescent="0.3">
      <c r="A32" s="8">
        <v>30</v>
      </c>
      <c r="B32" s="14" t="s">
        <v>63</v>
      </c>
      <c r="C32" s="14" t="s">
        <v>108</v>
      </c>
      <c r="D32" s="125">
        <v>46490.1</v>
      </c>
      <c r="E32" s="125">
        <v>11895</v>
      </c>
      <c r="F32" s="80"/>
      <c r="G32" s="80"/>
      <c r="H32" s="83"/>
      <c r="I32" s="83"/>
      <c r="J32" s="16">
        <v>77</v>
      </c>
      <c r="K32" s="17">
        <v>41999</v>
      </c>
    </row>
    <row r="33" spans="1:11" x14ac:dyDescent="0.3">
      <c r="A33" s="8">
        <v>31</v>
      </c>
      <c r="B33" s="9" t="s">
        <v>447</v>
      </c>
      <c r="C33" s="14" t="s">
        <v>448</v>
      </c>
      <c r="D33" s="125">
        <v>45546.340000000004</v>
      </c>
      <c r="E33" s="125">
        <v>9508</v>
      </c>
      <c r="F33" s="83"/>
      <c r="G33" s="83"/>
      <c r="H33" s="80"/>
      <c r="I33" s="80"/>
      <c r="J33" s="16">
        <v>79</v>
      </c>
      <c r="K33" s="17">
        <v>42328</v>
      </c>
    </row>
    <row r="34" spans="1:11" ht="15.75" customHeight="1" x14ac:dyDescent="0.3">
      <c r="A34" s="8">
        <v>32</v>
      </c>
      <c r="B34" s="9" t="s">
        <v>64</v>
      </c>
      <c r="C34" s="14" t="s">
        <v>109</v>
      </c>
      <c r="D34" s="123"/>
      <c r="E34" s="123"/>
      <c r="F34" s="80">
        <v>42493.56</v>
      </c>
      <c r="G34" s="80">
        <v>8394</v>
      </c>
      <c r="H34" s="120"/>
      <c r="I34" s="120"/>
      <c r="J34" s="16">
        <v>85</v>
      </c>
      <c r="K34" s="17">
        <v>41950</v>
      </c>
    </row>
    <row r="35" spans="1:11" x14ac:dyDescent="0.3">
      <c r="A35" s="8">
        <v>33</v>
      </c>
      <c r="B35" s="9" t="s">
        <v>65</v>
      </c>
      <c r="C35" s="14" t="s">
        <v>110</v>
      </c>
      <c r="D35" s="123"/>
      <c r="E35" s="123"/>
      <c r="F35" s="80"/>
      <c r="G35" s="80"/>
      <c r="H35" s="81">
        <v>42359.479999999996</v>
      </c>
      <c r="I35" s="81">
        <v>9173</v>
      </c>
      <c r="J35" s="16">
        <v>86</v>
      </c>
      <c r="K35" s="17">
        <v>42069</v>
      </c>
    </row>
    <row r="36" spans="1:11" x14ac:dyDescent="0.3">
      <c r="A36" s="8">
        <v>34</v>
      </c>
      <c r="B36" s="9" t="s">
        <v>66</v>
      </c>
      <c r="C36" s="9" t="s">
        <v>111</v>
      </c>
      <c r="D36" s="128"/>
      <c r="E36" s="128"/>
      <c r="F36" s="80">
        <v>40439.409999999996</v>
      </c>
      <c r="G36" s="80">
        <v>8986</v>
      </c>
      <c r="H36" s="81"/>
      <c r="I36" s="81"/>
      <c r="J36" s="16">
        <v>87</v>
      </c>
      <c r="K36" s="17">
        <v>42055</v>
      </c>
    </row>
    <row r="37" spans="1:11" x14ac:dyDescent="0.3">
      <c r="A37" s="8">
        <v>35</v>
      </c>
      <c r="B37" s="14" t="s">
        <v>449</v>
      </c>
      <c r="C37" s="14" t="s">
        <v>449</v>
      </c>
      <c r="D37" s="125">
        <v>40271.129999999997</v>
      </c>
      <c r="E37" s="125">
        <v>9867</v>
      </c>
      <c r="F37" s="83"/>
      <c r="G37" s="83"/>
      <c r="H37" s="81"/>
      <c r="I37" s="81"/>
      <c r="J37" s="16">
        <v>88</v>
      </c>
      <c r="K37" s="17">
        <v>42237</v>
      </c>
    </row>
    <row r="38" spans="1:11" x14ac:dyDescent="0.3">
      <c r="A38" s="8">
        <v>36</v>
      </c>
      <c r="B38" s="14" t="s">
        <v>8</v>
      </c>
      <c r="C38" s="14" t="s">
        <v>8</v>
      </c>
      <c r="D38" s="125">
        <v>39587.79</v>
      </c>
      <c r="E38" s="125">
        <v>8469</v>
      </c>
      <c r="F38" s="80"/>
      <c r="G38" s="80"/>
      <c r="H38" s="86"/>
      <c r="I38" s="86"/>
      <c r="J38" s="16">
        <v>91</v>
      </c>
      <c r="K38" s="17">
        <v>41985</v>
      </c>
    </row>
    <row r="39" spans="1:11" x14ac:dyDescent="0.3">
      <c r="A39" s="8">
        <v>37</v>
      </c>
      <c r="B39" s="9" t="s">
        <v>450</v>
      </c>
      <c r="C39" s="14" t="s">
        <v>451</v>
      </c>
      <c r="D39" s="125">
        <v>38416.559999999998</v>
      </c>
      <c r="E39" s="125">
        <v>7809</v>
      </c>
      <c r="F39" s="83"/>
      <c r="G39" s="83"/>
      <c r="H39" s="81"/>
      <c r="I39" s="81"/>
      <c r="J39" s="16">
        <v>93</v>
      </c>
      <c r="K39" s="17">
        <v>42209</v>
      </c>
    </row>
    <row r="40" spans="1:11" x14ac:dyDescent="0.3">
      <c r="A40" s="8">
        <v>38</v>
      </c>
      <c r="B40" s="9" t="s">
        <v>495</v>
      </c>
      <c r="C40" s="9" t="s">
        <v>496</v>
      </c>
      <c r="D40" s="126"/>
      <c r="E40" s="126"/>
      <c r="F40" s="80">
        <v>37630.980000000003</v>
      </c>
      <c r="G40" s="80">
        <v>7744</v>
      </c>
      <c r="H40" s="81"/>
      <c r="I40" s="81"/>
      <c r="J40" s="18">
        <v>96</v>
      </c>
      <c r="K40" s="17">
        <v>42195</v>
      </c>
    </row>
    <row r="41" spans="1:11" x14ac:dyDescent="0.3">
      <c r="A41" s="8">
        <v>39</v>
      </c>
      <c r="B41" s="9" t="s">
        <v>452</v>
      </c>
      <c r="C41" s="14" t="s">
        <v>453</v>
      </c>
      <c r="D41" s="125">
        <v>34544.49</v>
      </c>
      <c r="E41" s="125">
        <v>7386</v>
      </c>
      <c r="F41" s="83"/>
      <c r="G41" s="83"/>
      <c r="H41" s="80"/>
      <c r="I41" s="80"/>
      <c r="J41" s="16">
        <v>100</v>
      </c>
      <c r="K41" s="17">
        <v>42265</v>
      </c>
    </row>
    <row r="42" spans="1:11" x14ac:dyDescent="0.3">
      <c r="A42" s="8">
        <v>40</v>
      </c>
      <c r="B42" s="9" t="s">
        <v>67</v>
      </c>
      <c r="C42" s="9" t="s">
        <v>112</v>
      </c>
      <c r="D42" s="122"/>
      <c r="E42" s="122"/>
      <c r="F42" s="80">
        <v>32151.85</v>
      </c>
      <c r="G42" s="80">
        <v>7457</v>
      </c>
      <c r="H42" s="81"/>
      <c r="I42" s="81"/>
      <c r="J42" s="16">
        <v>102</v>
      </c>
      <c r="K42" s="17">
        <v>42132</v>
      </c>
    </row>
    <row r="43" spans="1:11" x14ac:dyDescent="0.3">
      <c r="A43" s="8">
        <v>41</v>
      </c>
      <c r="B43" s="9" t="s">
        <v>68</v>
      </c>
      <c r="C43" s="14" t="s">
        <v>113</v>
      </c>
      <c r="D43" s="125">
        <v>30894.91</v>
      </c>
      <c r="E43" s="125">
        <v>6283</v>
      </c>
      <c r="F43" s="83"/>
      <c r="G43" s="83"/>
      <c r="H43" s="80"/>
      <c r="I43" s="80"/>
      <c r="J43" s="18">
        <v>105</v>
      </c>
      <c r="K43" s="17">
        <v>42006</v>
      </c>
    </row>
    <row r="44" spans="1:11" x14ac:dyDescent="0.3">
      <c r="A44" s="8">
        <v>42</v>
      </c>
      <c r="B44" s="9" t="s">
        <v>70</v>
      </c>
      <c r="C44" s="14" t="s">
        <v>115</v>
      </c>
      <c r="D44" s="123"/>
      <c r="E44" s="123"/>
      <c r="F44" s="80">
        <v>30865</v>
      </c>
      <c r="G44" s="80">
        <v>6717</v>
      </c>
      <c r="H44" s="80"/>
      <c r="I44" s="80"/>
      <c r="J44" s="16">
        <v>107</v>
      </c>
      <c r="K44" s="17">
        <v>42076</v>
      </c>
    </row>
    <row r="45" spans="1:11" x14ac:dyDescent="0.3">
      <c r="A45" s="8">
        <v>43</v>
      </c>
      <c r="B45" s="14" t="s">
        <v>69</v>
      </c>
      <c r="C45" s="14" t="s">
        <v>114</v>
      </c>
      <c r="D45" s="128">
        <v>30318.080000000002</v>
      </c>
      <c r="E45" s="128">
        <v>6131</v>
      </c>
      <c r="F45" s="81"/>
      <c r="G45" s="81"/>
      <c r="H45" s="80"/>
      <c r="I45" s="80"/>
      <c r="J45" s="16">
        <v>109</v>
      </c>
      <c r="K45" s="17">
        <v>42034</v>
      </c>
    </row>
    <row r="46" spans="1:11" ht="25.2" x14ac:dyDescent="0.3">
      <c r="A46" s="8">
        <v>44</v>
      </c>
      <c r="B46" s="9" t="s">
        <v>497</v>
      </c>
      <c r="C46" s="14" t="s">
        <v>498</v>
      </c>
      <c r="D46" s="128"/>
      <c r="E46" s="128"/>
      <c r="F46" s="80">
        <v>28740</v>
      </c>
      <c r="G46" s="80">
        <v>6510</v>
      </c>
      <c r="H46" s="11"/>
      <c r="I46" s="11"/>
      <c r="J46" s="18">
        <v>113</v>
      </c>
      <c r="K46" s="17">
        <v>42286</v>
      </c>
    </row>
    <row r="47" spans="1:11" x14ac:dyDescent="0.3">
      <c r="A47" s="8">
        <v>45</v>
      </c>
      <c r="B47" s="9" t="s">
        <v>71</v>
      </c>
      <c r="C47" s="9" t="s">
        <v>116</v>
      </c>
      <c r="D47" s="122">
        <v>25375.71</v>
      </c>
      <c r="E47" s="122">
        <v>5952</v>
      </c>
      <c r="F47" s="81"/>
      <c r="G47" s="81"/>
      <c r="H47" s="80"/>
      <c r="I47" s="80"/>
      <c r="J47" s="16">
        <v>117</v>
      </c>
      <c r="K47" s="17">
        <v>42062</v>
      </c>
    </row>
    <row r="48" spans="1:11" x14ac:dyDescent="0.3">
      <c r="A48" s="8">
        <v>46</v>
      </c>
      <c r="B48" s="116" t="s">
        <v>479</v>
      </c>
      <c r="C48" s="14" t="s">
        <v>480</v>
      </c>
      <c r="D48" s="128"/>
      <c r="E48" s="128"/>
      <c r="F48" s="80"/>
      <c r="G48" s="80"/>
      <c r="H48" s="80">
        <v>22525.3</v>
      </c>
      <c r="I48" s="80">
        <v>5181</v>
      </c>
      <c r="J48" s="16">
        <v>122</v>
      </c>
      <c r="K48" s="17">
        <v>42342</v>
      </c>
    </row>
    <row r="49" spans="1:11" ht="25.2" x14ac:dyDescent="0.3">
      <c r="A49" s="8">
        <v>47</v>
      </c>
      <c r="B49" s="14" t="s">
        <v>72</v>
      </c>
      <c r="C49" s="14" t="s">
        <v>117</v>
      </c>
      <c r="D49" s="128"/>
      <c r="E49" s="128"/>
      <c r="F49" s="80"/>
      <c r="G49" s="80"/>
      <c r="H49" s="11">
        <v>20520.22</v>
      </c>
      <c r="I49" s="11">
        <v>4603</v>
      </c>
      <c r="J49" s="18">
        <v>129</v>
      </c>
      <c r="K49" s="17">
        <v>42118</v>
      </c>
    </row>
    <row r="50" spans="1:11" x14ac:dyDescent="0.3">
      <c r="A50" s="8">
        <v>48</v>
      </c>
      <c r="B50" s="14" t="s">
        <v>454</v>
      </c>
      <c r="C50" s="14" t="s">
        <v>455</v>
      </c>
      <c r="D50" s="126">
        <v>20076.120000000003</v>
      </c>
      <c r="E50" s="126">
        <v>4615</v>
      </c>
      <c r="F50" s="80"/>
      <c r="G50" s="80"/>
      <c r="H50" s="118"/>
      <c r="I50" s="118"/>
      <c r="J50" s="16">
        <v>131</v>
      </c>
      <c r="K50" s="17">
        <v>42223</v>
      </c>
    </row>
    <row r="51" spans="1:11" x14ac:dyDescent="0.3">
      <c r="A51" s="8">
        <v>49</v>
      </c>
      <c r="B51" s="14" t="s">
        <v>73</v>
      </c>
      <c r="C51" s="14" t="s">
        <v>118</v>
      </c>
      <c r="D51" s="126"/>
      <c r="E51" s="126"/>
      <c r="F51" s="81">
        <v>19997.87</v>
      </c>
      <c r="G51" s="81">
        <v>5014</v>
      </c>
      <c r="H51" s="83"/>
      <c r="I51" s="83"/>
      <c r="J51" s="16">
        <v>132</v>
      </c>
      <c r="K51" s="17">
        <v>42174</v>
      </c>
    </row>
    <row r="52" spans="1:11" x14ac:dyDescent="0.3">
      <c r="A52" s="8">
        <v>50</v>
      </c>
      <c r="B52" s="9" t="s">
        <v>74</v>
      </c>
      <c r="C52" s="14" t="s">
        <v>119</v>
      </c>
      <c r="D52" s="128"/>
      <c r="E52" s="128"/>
      <c r="F52" s="80">
        <v>19210.95</v>
      </c>
      <c r="G52" s="80">
        <v>4504</v>
      </c>
      <c r="H52" s="80"/>
      <c r="I52" s="80"/>
      <c r="J52" s="18">
        <v>135</v>
      </c>
      <c r="K52" s="17">
        <v>42167</v>
      </c>
    </row>
    <row r="53" spans="1:11" x14ac:dyDescent="0.3">
      <c r="A53" s="8">
        <v>51</v>
      </c>
      <c r="B53" s="9" t="s">
        <v>75</v>
      </c>
      <c r="C53" s="9" t="s">
        <v>120</v>
      </c>
      <c r="D53" s="121">
        <v>18750</v>
      </c>
      <c r="E53" s="121">
        <v>3858</v>
      </c>
      <c r="F53" s="80"/>
      <c r="G53" s="80"/>
      <c r="H53" s="89"/>
      <c r="I53" s="89"/>
      <c r="J53" s="16">
        <v>142</v>
      </c>
      <c r="K53" s="13">
        <v>42090</v>
      </c>
    </row>
    <row r="54" spans="1:11" x14ac:dyDescent="0.3">
      <c r="A54" s="8">
        <v>52</v>
      </c>
      <c r="B54" s="14" t="s">
        <v>456</v>
      </c>
      <c r="C54" s="14" t="s">
        <v>457</v>
      </c>
      <c r="D54" s="126">
        <v>18657.8</v>
      </c>
      <c r="E54" s="126">
        <v>3883</v>
      </c>
      <c r="F54" s="80"/>
      <c r="G54" s="80"/>
      <c r="H54" s="11"/>
      <c r="I54" s="11"/>
      <c r="J54" s="16">
        <v>139</v>
      </c>
      <c r="K54" s="17">
        <v>42251</v>
      </c>
    </row>
    <row r="55" spans="1:11" x14ac:dyDescent="0.3">
      <c r="A55" s="8">
        <v>53</v>
      </c>
      <c r="B55" s="9" t="s">
        <v>76</v>
      </c>
      <c r="C55" s="9" t="s">
        <v>121</v>
      </c>
      <c r="D55" s="122">
        <v>16493.829999999998</v>
      </c>
      <c r="E55" s="122">
        <v>3657</v>
      </c>
      <c r="F55" s="80"/>
      <c r="G55" s="80"/>
      <c r="H55" s="80"/>
      <c r="I55" s="80"/>
      <c r="J55" s="18">
        <v>145</v>
      </c>
      <c r="K55" s="13">
        <v>42076</v>
      </c>
    </row>
    <row r="56" spans="1:11" x14ac:dyDescent="0.3">
      <c r="A56" s="8">
        <v>54</v>
      </c>
      <c r="B56" s="14" t="s">
        <v>77</v>
      </c>
      <c r="C56" s="14" t="s">
        <v>122</v>
      </c>
      <c r="D56" s="122">
        <v>15916</v>
      </c>
      <c r="E56" s="122">
        <v>3478</v>
      </c>
      <c r="F56" s="80"/>
      <c r="G56" s="80"/>
      <c r="H56" s="80"/>
      <c r="I56" s="80"/>
      <c r="J56" s="16">
        <v>146</v>
      </c>
      <c r="K56" s="13">
        <v>42111</v>
      </c>
    </row>
    <row r="57" spans="1:11" x14ac:dyDescent="0.3">
      <c r="A57" s="8">
        <v>55</v>
      </c>
      <c r="B57" s="14" t="s">
        <v>458</v>
      </c>
      <c r="C57" s="14" t="s">
        <v>459</v>
      </c>
      <c r="D57" s="126">
        <v>14376.310000000001</v>
      </c>
      <c r="E57" s="126">
        <v>3657</v>
      </c>
      <c r="F57" s="80"/>
      <c r="G57" s="80"/>
      <c r="H57" s="11"/>
      <c r="I57" s="11"/>
      <c r="J57" s="16">
        <v>148</v>
      </c>
      <c r="K57" s="13">
        <v>42244</v>
      </c>
    </row>
    <row r="58" spans="1:11" x14ac:dyDescent="0.3">
      <c r="A58" s="8">
        <v>56</v>
      </c>
      <c r="B58" s="14" t="s">
        <v>78</v>
      </c>
      <c r="C58" s="14" t="s">
        <v>123</v>
      </c>
      <c r="D58" s="122">
        <v>11269.74</v>
      </c>
      <c r="E58" s="122">
        <v>2599</v>
      </c>
      <c r="F58" s="83"/>
      <c r="G58" s="83"/>
      <c r="H58" s="80"/>
      <c r="I58" s="80"/>
      <c r="J58" s="18">
        <v>157</v>
      </c>
      <c r="K58" s="17">
        <v>42118</v>
      </c>
    </row>
    <row r="59" spans="1:11" x14ac:dyDescent="0.3">
      <c r="A59" s="8">
        <v>57</v>
      </c>
      <c r="B59" s="9" t="s">
        <v>481</v>
      </c>
      <c r="C59" s="9" t="s">
        <v>482</v>
      </c>
      <c r="D59" s="126"/>
      <c r="E59" s="126"/>
      <c r="F59" s="80"/>
      <c r="G59" s="80"/>
      <c r="H59" s="11">
        <v>10176.74</v>
      </c>
      <c r="I59" s="11">
        <v>2375</v>
      </c>
      <c r="J59" s="16">
        <v>162</v>
      </c>
      <c r="K59" s="17">
        <v>42258</v>
      </c>
    </row>
    <row r="60" spans="1:11" x14ac:dyDescent="0.3">
      <c r="A60" s="8">
        <v>58</v>
      </c>
      <c r="B60" s="9" t="s">
        <v>79</v>
      </c>
      <c r="C60" s="9" t="s">
        <v>124</v>
      </c>
      <c r="D60" s="126">
        <v>9528.19</v>
      </c>
      <c r="E60" s="126">
        <v>2116</v>
      </c>
      <c r="F60" s="80"/>
      <c r="G60" s="80"/>
      <c r="H60" s="80"/>
      <c r="I60" s="80"/>
      <c r="J60" s="16">
        <v>165</v>
      </c>
      <c r="K60" s="13">
        <v>42153</v>
      </c>
    </row>
    <row r="61" spans="1:11" x14ac:dyDescent="0.3">
      <c r="A61" s="8">
        <v>59</v>
      </c>
      <c r="B61" s="14" t="s">
        <v>460</v>
      </c>
      <c r="C61" s="14" t="s">
        <v>461</v>
      </c>
      <c r="D61" s="126">
        <v>9245.35</v>
      </c>
      <c r="E61" s="126">
        <v>1898</v>
      </c>
      <c r="F61" s="80"/>
      <c r="G61" s="80"/>
      <c r="H61" s="11"/>
      <c r="I61" s="11"/>
      <c r="J61" s="16">
        <v>166</v>
      </c>
      <c r="K61" s="17">
        <v>42188</v>
      </c>
    </row>
    <row r="62" spans="1:11" x14ac:dyDescent="0.3">
      <c r="A62" s="8">
        <v>60</v>
      </c>
      <c r="B62" s="14" t="s">
        <v>80</v>
      </c>
      <c r="C62" s="14" t="s">
        <v>80</v>
      </c>
      <c r="D62" s="121"/>
      <c r="E62" s="121"/>
      <c r="F62" s="83"/>
      <c r="G62" s="83"/>
      <c r="H62" s="80">
        <v>7091.2</v>
      </c>
      <c r="I62" s="80">
        <v>1724</v>
      </c>
      <c r="J62" s="18">
        <v>176</v>
      </c>
      <c r="K62" s="17">
        <v>42062</v>
      </c>
    </row>
    <row r="63" spans="1:11" x14ac:dyDescent="0.3">
      <c r="A63" s="8">
        <v>61</v>
      </c>
      <c r="B63" s="14" t="s">
        <v>81</v>
      </c>
      <c r="C63" s="14" t="s">
        <v>125</v>
      </c>
      <c r="D63" s="122">
        <v>5442.59</v>
      </c>
      <c r="E63" s="122">
        <v>1310</v>
      </c>
      <c r="F63" s="80"/>
      <c r="G63" s="80"/>
      <c r="H63" s="80"/>
      <c r="I63" s="80"/>
      <c r="J63" s="16">
        <v>187</v>
      </c>
      <c r="K63" s="17">
        <v>42139</v>
      </c>
    </row>
    <row r="64" spans="1:11" x14ac:dyDescent="0.3">
      <c r="A64" s="8">
        <v>62</v>
      </c>
      <c r="B64" s="14" t="s">
        <v>82</v>
      </c>
      <c r="C64" s="14" t="s">
        <v>82</v>
      </c>
      <c r="D64" s="122"/>
      <c r="E64" s="122"/>
      <c r="F64" s="80"/>
      <c r="G64" s="80"/>
      <c r="H64" s="80">
        <v>5399.2</v>
      </c>
      <c r="I64" s="80">
        <v>1202</v>
      </c>
      <c r="J64" s="18">
        <v>188</v>
      </c>
      <c r="K64" s="17">
        <v>42027</v>
      </c>
    </row>
    <row r="65" spans="1:11" x14ac:dyDescent="0.3">
      <c r="A65" s="8">
        <v>63</v>
      </c>
      <c r="B65" s="9" t="s">
        <v>83</v>
      </c>
      <c r="C65" s="14" t="s">
        <v>126</v>
      </c>
      <c r="D65" s="125">
        <v>5097.75</v>
      </c>
      <c r="E65" s="125">
        <v>1178</v>
      </c>
      <c r="F65" s="80"/>
      <c r="G65" s="80"/>
      <c r="H65" s="89"/>
      <c r="I65" s="89"/>
      <c r="J65" s="16">
        <v>192</v>
      </c>
      <c r="K65" s="17">
        <v>42097</v>
      </c>
    </row>
    <row r="66" spans="1:11" x14ac:dyDescent="0.3">
      <c r="A66" s="8">
        <v>64</v>
      </c>
      <c r="B66" s="14" t="s">
        <v>9</v>
      </c>
      <c r="C66" s="14" t="s">
        <v>127</v>
      </c>
      <c r="D66" s="125">
        <v>4144</v>
      </c>
      <c r="E66" s="125">
        <v>1725</v>
      </c>
      <c r="F66" s="89"/>
      <c r="G66" s="89"/>
      <c r="H66" s="81"/>
      <c r="I66" s="81"/>
      <c r="J66" s="16">
        <v>199</v>
      </c>
      <c r="K66" s="17">
        <v>41985</v>
      </c>
    </row>
    <row r="67" spans="1:11" ht="25.2" x14ac:dyDescent="0.3">
      <c r="A67" s="8">
        <v>65</v>
      </c>
      <c r="B67" s="9" t="s">
        <v>84</v>
      </c>
      <c r="C67" s="14" t="s">
        <v>128</v>
      </c>
      <c r="D67" s="128">
        <v>596.94000000000005</v>
      </c>
      <c r="E67" s="128">
        <v>199</v>
      </c>
      <c r="F67" s="80"/>
      <c r="G67" s="80"/>
      <c r="H67" s="81"/>
      <c r="I67" s="81"/>
      <c r="J67" s="16">
        <v>238</v>
      </c>
      <c r="K67" s="17">
        <v>41901</v>
      </c>
    </row>
    <row r="68" spans="1:11" x14ac:dyDescent="0.3">
      <c r="A68" s="8">
        <v>66</v>
      </c>
      <c r="B68" s="9" t="s">
        <v>85</v>
      </c>
      <c r="C68" s="9" t="s">
        <v>129</v>
      </c>
      <c r="D68" s="122">
        <v>514</v>
      </c>
      <c r="E68" s="122">
        <v>139</v>
      </c>
      <c r="F68" s="80"/>
      <c r="G68" s="80"/>
      <c r="H68" s="81"/>
      <c r="I68" s="81"/>
      <c r="J68" s="16">
        <v>242</v>
      </c>
      <c r="K68" s="13">
        <v>41887</v>
      </c>
    </row>
    <row r="69" spans="1:11" ht="25.2" x14ac:dyDescent="0.3">
      <c r="A69" s="8">
        <v>67</v>
      </c>
      <c r="B69" s="9" t="s">
        <v>89</v>
      </c>
      <c r="C69" s="14" t="s">
        <v>132</v>
      </c>
      <c r="D69" s="122">
        <v>509.3</v>
      </c>
      <c r="E69" s="122">
        <v>294</v>
      </c>
      <c r="F69" s="80"/>
      <c r="G69" s="80"/>
      <c r="H69" s="81"/>
      <c r="I69" s="81"/>
      <c r="J69" s="16">
        <v>243</v>
      </c>
      <c r="K69" s="17">
        <v>41691</v>
      </c>
    </row>
    <row r="70" spans="1:11" ht="25.2" x14ac:dyDescent="0.3">
      <c r="A70" s="8">
        <v>68</v>
      </c>
      <c r="B70" s="9" t="s">
        <v>86</v>
      </c>
      <c r="C70" s="14" t="s">
        <v>130</v>
      </c>
      <c r="D70" s="122">
        <v>403.34000000000003</v>
      </c>
      <c r="E70" s="122">
        <v>225</v>
      </c>
      <c r="F70" s="80"/>
      <c r="G70" s="80"/>
      <c r="H70" s="81"/>
      <c r="I70" s="81"/>
      <c r="J70" s="16">
        <v>251</v>
      </c>
      <c r="K70" s="17">
        <v>41255</v>
      </c>
    </row>
    <row r="71" spans="1:11" x14ac:dyDescent="0.3">
      <c r="A71" s="8">
        <v>69</v>
      </c>
      <c r="B71" s="9" t="s">
        <v>87</v>
      </c>
      <c r="C71" s="14" t="s">
        <v>131</v>
      </c>
      <c r="D71" s="122">
        <v>313.2</v>
      </c>
      <c r="E71" s="122">
        <v>181</v>
      </c>
      <c r="F71" s="80"/>
      <c r="G71" s="80"/>
      <c r="H71" s="81"/>
      <c r="I71" s="81"/>
      <c r="J71" s="16">
        <v>254</v>
      </c>
      <c r="K71" s="17">
        <v>41754</v>
      </c>
    </row>
    <row r="72" spans="1:11" x14ac:dyDescent="0.3">
      <c r="A72" s="8">
        <v>70</v>
      </c>
      <c r="B72" s="14" t="s">
        <v>93</v>
      </c>
      <c r="C72" s="14" t="s">
        <v>136</v>
      </c>
      <c r="D72" s="122">
        <v>252.15999999999997</v>
      </c>
      <c r="E72" s="122">
        <v>147</v>
      </c>
      <c r="F72" s="80"/>
      <c r="G72" s="80"/>
      <c r="H72" s="81"/>
      <c r="I72" s="81"/>
      <c r="J72" s="16">
        <v>259</v>
      </c>
      <c r="K72" s="17">
        <v>41593</v>
      </c>
    </row>
    <row r="73" spans="1:11" x14ac:dyDescent="0.3">
      <c r="A73" s="8">
        <v>71</v>
      </c>
      <c r="B73" s="9" t="s">
        <v>88</v>
      </c>
      <c r="C73" s="14" t="s">
        <v>88</v>
      </c>
      <c r="D73" s="122">
        <v>250.98000000000002</v>
      </c>
      <c r="E73" s="122">
        <v>81</v>
      </c>
      <c r="F73" s="80"/>
      <c r="G73" s="80"/>
      <c r="H73" s="81"/>
      <c r="I73" s="81"/>
      <c r="J73" s="16">
        <v>260</v>
      </c>
      <c r="K73" s="17">
        <v>41964</v>
      </c>
    </row>
    <row r="74" spans="1:11" x14ac:dyDescent="0.3">
      <c r="A74" s="8">
        <v>72</v>
      </c>
      <c r="B74" s="9" t="s">
        <v>7</v>
      </c>
      <c r="C74" s="14" t="s">
        <v>7</v>
      </c>
      <c r="D74" s="121">
        <v>239.1</v>
      </c>
      <c r="E74" s="121">
        <v>136</v>
      </c>
      <c r="F74" s="80"/>
      <c r="G74" s="80"/>
      <c r="H74" s="85"/>
      <c r="I74" s="85"/>
      <c r="J74" s="16">
        <v>263</v>
      </c>
      <c r="K74" s="17">
        <v>41929</v>
      </c>
    </row>
    <row r="75" spans="1:11" x14ac:dyDescent="0.3">
      <c r="A75" s="8">
        <v>73</v>
      </c>
      <c r="B75" s="9" t="s">
        <v>10</v>
      </c>
      <c r="C75" s="14" t="s">
        <v>10</v>
      </c>
      <c r="D75" s="121">
        <v>181.83</v>
      </c>
      <c r="E75" s="121">
        <v>85</v>
      </c>
      <c r="F75" s="83"/>
      <c r="G75" s="83"/>
      <c r="H75" s="81"/>
      <c r="I75" s="81"/>
      <c r="J75" s="16">
        <v>265</v>
      </c>
      <c r="K75" s="17">
        <v>41978</v>
      </c>
    </row>
    <row r="76" spans="1:11" x14ac:dyDescent="0.3">
      <c r="A76" s="8">
        <v>74</v>
      </c>
      <c r="B76" s="9" t="s">
        <v>90</v>
      </c>
      <c r="C76" s="14" t="s">
        <v>133</v>
      </c>
      <c r="D76" s="121">
        <v>146.6</v>
      </c>
      <c r="E76" s="121">
        <v>42</v>
      </c>
      <c r="F76" s="83"/>
      <c r="G76" s="83"/>
      <c r="H76" s="81"/>
      <c r="I76" s="81"/>
      <c r="J76" s="16">
        <v>267</v>
      </c>
      <c r="K76" s="17">
        <v>40907</v>
      </c>
    </row>
    <row r="77" spans="1:11" x14ac:dyDescent="0.3">
      <c r="A77" s="8">
        <v>75</v>
      </c>
      <c r="B77" s="14" t="s">
        <v>91</v>
      </c>
      <c r="C77" s="14" t="s">
        <v>134</v>
      </c>
      <c r="D77" s="124"/>
      <c r="E77" s="124"/>
      <c r="F77" s="80"/>
      <c r="G77" s="80"/>
      <c r="H77" s="81">
        <v>134.74</v>
      </c>
      <c r="I77" s="81">
        <v>80</v>
      </c>
      <c r="J77" s="16">
        <v>269</v>
      </c>
      <c r="K77" s="17">
        <v>41488</v>
      </c>
    </row>
    <row r="78" spans="1:11" x14ac:dyDescent="0.3">
      <c r="A78" s="8">
        <v>76</v>
      </c>
      <c r="B78" s="14" t="s">
        <v>92</v>
      </c>
      <c r="C78" s="14" t="s">
        <v>135</v>
      </c>
      <c r="D78" s="126">
        <v>112.97</v>
      </c>
      <c r="E78" s="126">
        <v>59</v>
      </c>
      <c r="F78" s="80"/>
      <c r="G78" s="80"/>
      <c r="H78" s="81"/>
      <c r="I78" s="81"/>
      <c r="J78" s="16">
        <v>271</v>
      </c>
      <c r="K78" s="17">
        <v>41719</v>
      </c>
    </row>
    <row r="79" spans="1:11" x14ac:dyDescent="0.3">
      <c r="A79" s="8">
        <v>77</v>
      </c>
      <c r="B79" s="9" t="s">
        <v>95</v>
      </c>
      <c r="C79" s="14" t="s">
        <v>138</v>
      </c>
      <c r="D79" s="126"/>
      <c r="E79" s="126"/>
      <c r="F79" s="80">
        <v>108.81</v>
      </c>
      <c r="G79" s="80">
        <v>60</v>
      </c>
      <c r="H79" s="81"/>
      <c r="I79" s="81"/>
      <c r="J79" s="16">
        <v>272</v>
      </c>
      <c r="K79" s="17">
        <v>41677</v>
      </c>
    </row>
    <row r="80" spans="1:11" x14ac:dyDescent="0.3">
      <c r="A80" s="8">
        <v>78</v>
      </c>
      <c r="B80" s="9" t="s">
        <v>462</v>
      </c>
      <c r="C80" s="9" t="s">
        <v>462</v>
      </c>
      <c r="D80" s="126">
        <v>70</v>
      </c>
      <c r="E80" s="126">
        <v>19</v>
      </c>
      <c r="F80" s="80"/>
      <c r="G80" s="80"/>
      <c r="H80" s="81"/>
      <c r="I80" s="81"/>
      <c r="J80" s="16">
        <v>277</v>
      </c>
      <c r="K80" s="17">
        <v>41628</v>
      </c>
    </row>
    <row r="81" spans="1:11" x14ac:dyDescent="0.3">
      <c r="A81" s="8">
        <v>79</v>
      </c>
      <c r="B81" s="9" t="s">
        <v>463</v>
      </c>
      <c r="C81" s="116" t="s">
        <v>464</v>
      </c>
      <c r="D81" s="126">
        <v>68</v>
      </c>
      <c r="E81" s="126">
        <v>34</v>
      </c>
      <c r="F81" s="80"/>
      <c r="G81" s="80"/>
      <c r="H81" s="81"/>
      <c r="I81" s="81"/>
      <c r="J81" s="16">
        <v>279</v>
      </c>
      <c r="K81" s="17">
        <v>41789</v>
      </c>
    </row>
    <row r="82" spans="1:11" x14ac:dyDescent="0.3">
      <c r="A82" s="8">
        <v>80</v>
      </c>
      <c r="B82" s="14" t="s">
        <v>94</v>
      </c>
      <c r="C82" s="14" t="s">
        <v>137</v>
      </c>
      <c r="D82" s="122">
        <v>55.84</v>
      </c>
      <c r="E82" s="122">
        <v>13</v>
      </c>
      <c r="F82" s="80"/>
      <c r="G82" s="80"/>
      <c r="H82" s="81"/>
      <c r="I82" s="81"/>
      <c r="J82" s="16">
        <v>281</v>
      </c>
      <c r="K82" s="17">
        <v>41740</v>
      </c>
    </row>
    <row r="83" spans="1:11" x14ac:dyDescent="0.3">
      <c r="A83" s="8">
        <v>81</v>
      </c>
      <c r="B83" s="14" t="s">
        <v>465</v>
      </c>
      <c r="C83" s="14" t="s">
        <v>466</v>
      </c>
      <c r="D83" s="121">
        <v>47</v>
      </c>
      <c r="E83" s="121">
        <v>12</v>
      </c>
      <c r="F83" s="83"/>
      <c r="G83" s="83"/>
      <c r="H83" s="81"/>
      <c r="I83" s="81"/>
      <c r="J83" s="16">
        <v>283</v>
      </c>
      <c r="K83" s="17">
        <v>41677</v>
      </c>
    </row>
    <row r="84" spans="1:11" x14ac:dyDescent="0.3">
      <c r="A84" s="8">
        <v>82</v>
      </c>
      <c r="B84" s="116" t="s">
        <v>467</v>
      </c>
      <c r="C84" s="117" t="s">
        <v>467</v>
      </c>
      <c r="D84" s="121">
        <v>34.020000000000003</v>
      </c>
      <c r="E84" s="121">
        <v>14</v>
      </c>
      <c r="F84" s="83"/>
      <c r="G84" s="83"/>
      <c r="H84" s="81"/>
      <c r="I84" s="81"/>
      <c r="J84" s="16">
        <v>286</v>
      </c>
      <c r="K84" s="17">
        <v>40809</v>
      </c>
    </row>
    <row r="85" spans="1:11" x14ac:dyDescent="0.3">
      <c r="A85" s="8">
        <v>83</v>
      </c>
      <c r="B85" s="9" t="s">
        <v>96</v>
      </c>
      <c r="C85" s="9" t="s">
        <v>139</v>
      </c>
      <c r="D85" s="121">
        <v>31.54</v>
      </c>
      <c r="E85" s="121">
        <v>7</v>
      </c>
      <c r="F85" s="83"/>
      <c r="G85" s="83"/>
      <c r="H85" s="81"/>
      <c r="I85" s="81"/>
      <c r="J85" s="16">
        <v>288</v>
      </c>
      <c r="K85" s="17">
        <v>41733</v>
      </c>
    </row>
    <row r="86" spans="1:11" x14ac:dyDescent="0.3">
      <c r="A86" s="8">
        <v>84</v>
      </c>
      <c r="B86" s="116" t="s">
        <v>468</v>
      </c>
      <c r="C86" s="117" t="s">
        <v>468</v>
      </c>
      <c r="D86" s="121">
        <v>26</v>
      </c>
      <c r="E86" s="121">
        <v>10</v>
      </c>
      <c r="F86" s="83"/>
      <c r="G86" s="83"/>
      <c r="H86" s="81"/>
      <c r="I86" s="81"/>
      <c r="J86" s="16">
        <v>290</v>
      </c>
      <c r="K86" s="17">
        <v>41313</v>
      </c>
    </row>
    <row r="87" spans="1:11" x14ac:dyDescent="0.3">
      <c r="A87" s="8">
        <v>85</v>
      </c>
      <c r="B87" s="9" t="s">
        <v>97</v>
      </c>
      <c r="C87" s="9" t="s">
        <v>140</v>
      </c>
      <c r="D87" s="83">
        <v>21.41</v>
      </c>
      <c r="E87" s="83">
        <v>5</v>
      </c>
      <c r="F87" s="80"/>
      <c r="G87" s="80"/>
      <c r="H87" s="80"/>
      <c r="I87" s="80"/>
      <c r="J87" s="18">
        <v>291</v>
      </c>
      <c r="K87" s="17">
        <v>41747</v>
      </c>
    </row>
    <row r="88" spans="1:11" x14ac:dyDescent="0.3">
      <c r="D88" s="82">
        <f t="shared" ref="D88:I88" si="0">SUM(D3:D87)</f>
        <v>1431448.2200000004</v>
      </c>
      <c r="E88" s="82">
        <f t="shared" si="0"/>
        <v>318946</v>
      </c>
      <c r="F88" s="82">
        <f t="shared" si="0"/>
        <v>1347356.9800000002</v>
      </c>
      <c r="G88" s="82">
        <f t="shared" si="0"/>
        <v>276029</v>
      </c>
      <c r="H88" s="82">
        <f t="shared" si="0"/>
        <v>1413933.8900000001</v>
      </c>
      <c r="I88" s="82">
        <f t="shared" si="0"/>
        <v>301528</v>
      </c>
    </row>
    <row r="91" spans="1:11" x14ac:dyDescent="0.3">
      <c r="B91" s="7"/>
      <c r="C91" s="7"/>
      <c r="D91" s="143" t="s">
        <v>5</v>
      </c>
      <c r="E91" s="143"/>
      <c r="F91" s="144" t="s">
        <v>141</v>
      </c>
      <c r="G91" s="145"/>
    </row>
    <row r="92" spans="1:11" x14ac:dyDescent="0.3">
      <c r="B92" s="24" t="s">
        <v>11</v>
      </c>
      <c r="C92" s="24"/>
      <c r="D92" s="142">
        <f>D88+F88+H88</f>
        <v>4192739.0900000008</v>
      </c>
      <c r="E92" s="143"/>
      <c r="F92" s="146">
        <f>E88+G88+I88</f>
        <v>896503</v>
      </c>
      <c r="G92" s="147"/>
    </row>
  </sheetData>
  <sortState ref="A3:K87">
    <sortCondition descending="1" ref="D3:D87"/>
  </sortState>
  <mergeCells count="8">
    <mergeCell ref="H1:I1"/>
    <mergeCell ref="D91:E91"/>
    <mergeCell ref="D92:E92"/>
    <mergeCell ref="F92:G92"/>
    <mergeCell ref="F91:G91"/>
    <mergeCell ref="B1:C1"/>
    <mergeCell ref="D1:E1"/>
    <mergeCell ref="F1:G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topLeftCell="A25" workbookViewId="0">
      <selection activeCell="C1" sqref="C1:I50"/>
    </sheetView>
  </sheetViews>
  <sheetFormatPr defaultRowHeight="14.4" x14ac:dyDescent="0.3"/>
  <cols>
    <col min="1" max="1" width="3.6640625" customWidth="1"/>
    <col min="2" max="2" width="30" customWidth="1"/>
    <col min="3" max="3" width="30.5546875" customWidth="1"/>
    <col min="4" max="4" width="14.5546875" customWidth="1"/>
    <col min="5" max="5" width="16.33203125" customWidth="1"/>
    <col min="6" max="6" width="14.44140625" customWidth="1"/>
    <col min="7" max="7" width="12.44140625" customWidth="1"/>
    <col min="8" max="8" width="11.88671875" customWidth="1"/>
    <col min="9" max="9" width="15.33203125" customWidth="1"/>
    <col min="11" max="11" width="13.33203125" customWidth="1"/>
  </cols>
  <sheetData>
    <row r="1" spans="1:11" ht="26.25" customHeight="1" x14ac:dyDescent="0.3">
      <c r="A1" s="90"/>
      <c r="B1" s="91" t="s">
        <v>142</v>
      </c>
      <c r="C1" s="105"/>
      <c r="D1" s="152" t="s">
        <v>1</v>
      </c>
      <c r="E1" s="152"/>
      <c r="F1" s="150" t="s">
        <v>143</v>
      </c>
      <c r="G1" s="158"/>
      <c r="H1" s="156" t="s">
        <v>144</v>
      </c>
      <c r="I1" s="157"/>
    </row>
    <row r="2" spans="1:11" x14ac:dyDescent="0.3">
      <c r="A2" s="92"/>
      <c r="B2" s="93"/>
      <c r="C2" s="93"/>
      <c r="D2" s="6" t="s">
        <v>5</v>
      </c>
      <c r="E2" s="6" t="s">
        <v>4</v>
      </c>
      <c r="F2" s="6" t="s">
        <v>5</v>
      </c>
      <c r="G2" s="6" t="s">
        <v>4</v>
      </c>
      <c r="H2" s="6" t="s">
        <v>5</v>
      </c>
      <c r="I2" s="6" t="s">
        <v>4</v>
      </c>
    </row>
    <row r="3" spans="1:11" x14ac:dyDescent="0.3">
      <c r="A3" s="94">
        <v>1</v>
      </c>
      <c r="B3" s="9" t="s">
        <v>507</v>
      </c>
      <c r="C3" s="9" t="s">
        <v>508</v>
      </c>
      <c r="D3" s="131"/>
      <c r="E3" s="131"/>
      <c r="F3" s="10"/>
      <c r="G3" s="10"/>
      <c r="H3" s="46">
        <v>371670.70999999996</v>
      </c>
      <c r="I3" s="46">
        <v>69829</v>
      </c>
      <c r="J3" s="95">
        <v>8</v>
      </c>
      <c r="K3" s="17">
        <v>42279</v>
      </c>
    </row>
    <row r="4" spans="1:11" ht="25.2" x14ac:dyDescent="0.3">
      <c r="A4" s="94">
        <v>2</v>
      </c>
      <c r="B4" s="9" t="s">
        <v>521</v>
      </c>
      <c r="C4" s="9" t="s">
        <v>522</v>
      </c>
      <c r="D4" s="100"/>
      <c r="E4" s="100"/>
      <c r="F4" s="46">
        <v>359808</v>
      </c>
      <c r="G4" s="46">
        <v>63592</v>
      </c>
      <c r="H4" s="10"/>
      <c r="I4" s="10"/>
      <c r="J4" s="96">
        <v>9</v>
      </c>
      <c r="K4" s="17">
        <v>42356</v>
      </c>
    </row>
    <row r="5" spans="1:11" x14ac:dyDescent="0.3">
      <c r="A5" s="94">
        <v>3</v>
      </c>
      <c r="B5" s="9" t="s">
        <v>523</v>
      </c>
      <c r="C5" s="130" t="s">
        <v>524</v>
      </c>
      <c r="D5" s="100"/>
      <c r="E5" s="100"/>
      <c r="F5" s="46">
        <v>345444</v>
      </c>
      <c r="G5" s="46">
        <v>80156</v>
      </c>
      <c r="H5" s="10"/>
      <c r="I5" s="10"/>
      <c r="J5" s="96">
        <v>11</v>
      </c>
      <c r="K5" s="17">
        <v>42230</v>
      </c>
    </row>
    <row r="6" spans="1:11" x14ac:dyDescent="0.3">
      <c r="A6" s="94">
        <v>4</v>
      </c>
      <c r="B6" s="9" t="s">
        <v>146</v>
      </c>
      <c r="C6" s="9" t="s">
        <v>147</v>
      </c>
      <c r="D6" s="100"/>
      <c r="E6" s="100"/>
      <c r="F6" s="46"/>
      <c r="G6" s="46"/>
      <c r="H6" s="10">
        <v>268702</v>
      </c>
      <c r="I6" s="10">
        <v>65492</v>
      </c>
      <c r="J6" s="96">
        <v>13</v>
      </c>
      <c r="K6" s="17">
        <v>42090</v>
      </c>
    </row>
    <row r="7" spans="1:11" ht="25.2" x14ac:dyDescent="0.3">
      <c r="A7" s="94">
        <v>5</v>
      </c>
      <c r="B7" s="9" t="s">
        <v>525</v>
      </c>
      <c r="C7" s="9" t="s">
        <v>526</v>
      </c>
      <c r="D7" s="100"/>
      <c r="E7" s="100"/>
      <c r="F7" s="46">
        <v>263393</v>
      </c>
      <c r="G7" s="46">
        <v>50821</v>
      </c>
      <c r="H7" s="10"/>
      <c r="I7" s="10"/>
      <c r="J7" s="96">
        <v>14</v>
      </c>
      <c r="K7" s="13">
        <v>42328</v>
      </c>
    </row>
    <row r="8" spans="1:11" x14ac:dyDescent="0.3">
      <c r="A8" s="94">
        <v>6</v>
      </c>
      <c r="B8" s="9" t="s">
        <v>148</v>
      </c>
      <c r="C8" s="9" t="s">
        <v>149</v>
      </c>
      <c r="D8" s="100"/>
      <c r="E8" s="100"/>
      <c r="F8" s="46">
        <v>197575.30999999997</v>
      </c>
      <c r="G8" s="46">
        <v>46380</v>
      </c>
      <c r="H8" s="10"/>
      <c r="I8" s="10"/>
      <c r="J8" s="96">
        <v>17</v>
      </c>
      <c r="K8" s="13">
        <v>42013</v>
      </c>
    </row>
    <row r="9" spans="1:11" x14ac:dyDescent="0.3">
      <c r="A9" s="94">
        <v>7</v>
      </c>
      <c r="B9" s="9" t="s">
        <v>150</v>
      </c>
      <c r="C9" s="9" t="s">
        <v>151</v>
      </c>
      <c r="D9" s="100"/>
      <c r="E9" s="100"/>
      <c r="F9" s="46">
        <v>176270.79</v>
      </c>
      <c r="G9" s="46">
        <v>33950</v>
      </c>
      <c r="H9" s="10"/>
      <c r="I9" s="10"/>
      <c r="J9" s="95">
        <v>22</v>
      </c>
      <c r="K9" s="13">
        <v>42125</v>
      </c>
    </row>
    <row r="10" spans="1:11" ht="25.2" x14ac:dyDescent="0.3">
      <c r="A10" s="94">
        <v>8</v>
      </c>
      <c r="B10" s="9" t="s">
        <v>509</v>
      </c>
      <c r="C10" s="9" t="s">
        <v>510</v>
      </c>
      <c r="D10" s="131"/>
      <c r="E10" s="131"/>
      <c r="F10" s="10"/>
      <c r="G10" s="10"/>
      <c r="H10" s="46">
        <v>148629.33000000002</v>
      </c>
      <c r="I10" s="46">
        <v>31424</v>
      </c>
      <c r="J10" s="96">
        <v>27</v>
      </c>
      <c r="K10" s="13">
        <v>42258</v>
      </c>
    </row>
    <row r="11" spans="1:11" x14ac:dyDescent="0.3">
      <c r="A11" s="94">
        <v>9</v>
      </c>
      <c r="B11" s="9" t="s">
        <v>152</v>
      </c>
      <c r="C11" s="9" t="s">
        <v>153</v>
      </c>
      <c r="D11" s="100">
        <v>123613</v>
      </c>
      <c r="E11" s="100">
        <v>33613</v>
      </c>
      <c r="F11" s="46"/>
      <c r="G11" s="46"/>
      <c r="H11" s="22"/>
      <c r="I11" s="22"/>
      <c r="J11" s="96">
        <v>29</v>
      </c>
      <c r="K11" s="13">
        <v>42139</v>
      </c>
    </row>
    <row r="12" spans="1:11" x14ac:dyDescent="0.3">
      <c r="A12" s="94">
        <v>10</v>
      </c>
      <c r="B12" s="9" t="s">
        <v>154</v>
      </c>
      <c r="C12" s="9" t="s">
        <v>155</v>
      </c>
      <c r="D12" s="131">
        <v>80098.539999999994</v>
      </c>
      <c r="E12" s="131">
        <v>20403</v>
      </c>
      <c r="F12" s="10"/>
      <c r="G12" s="10"/>
      <c r="H12" s="46"/>
      <c r="I12" s="46"/>
      <c r="J12" s="96">
        <v>46</v>
      </c>
      <c r="K12" s="13">
        <v>42125</v>
      </c>
    </row>
    <row r="13" spans="1:11" ht="25.2" x14ac:dyDescent="0.3">
      <c r="A13" s="94">
        <v>11</v>
      </c>
      <c r="B13" s="129" t="s">
        <v>505</v>
      </c>
      <c r="C13" s="9" t="s">
        <v>506</v>
      </c>
      <c r="D13" s="131"/>
      <c r="E13" s="131"/>
      <c r="F13" s="10"/>
      <c r="G13" s="10"/>
      <c r="H13" s="46">
        <v>79214.789999999994</v>
      </c>
      <c r="I13" s="46">
        <v>17766</v>
      </c>
      <c r="J13" s="96">
        <v>47</v>
      </c>
      <c r="K13" s="13">
        <v>42363</v>
      </c>
    </row>
    <row r="14" spans="1:11" x14ac:dyDescent="0.3">
      <c r="A14" s="94">
        <v>12</v>
      </c>
      <c r="B14" s="9" t="s">
        <v>511</v>
      </c>
      <c r="C14" s="9" t="s">
        <v>512</v>
      </c>
      <c r="D14" s="131"/>
      <c r="E14" s="131"/>
      <c r="F14" s="10"/>
      <c r="G14" s="10"/>
      <c r="H14" s="46">
        <v>79074.489999999991</v>
      </c>
      <c r="I14" s="46">
        <v>15839</v>
      </c>
      <c r="J14" s="96">
        <v>48</v>
      </c>
      <c r="K14" s="13">
        <v>42335</v>
      </c>
    </row>
    <row r="15" spans="1:11" x14ac:dyDescent="0.3">
      <c r="A15" s="94">
        <v>13</v>
      </c>
      <c r="B15" s="9" t="s">
        <v>156</v>
      </c>
      <c r="C15" s="9" t="s">
        <v>157</v>
      </c>
      <c r="D15" s="131"/>
      <c r="E15" s="131"/>
      <c r="F15" s="10">
        <v>73623.23</v>
      </c>
      <c r="G15" s="10">
        <v>16952</v>
      </c>
      <c r="H15" s="46"/>
      <c r="I15" s="46"/>
      <c r="J15" s="96">
        <v>50</v>
      </c>
      <c r="K15" s="13">
        <v>42076</v>
      </c>
    </row>
    <row r="16" spans="1:11" x14ac:dyDescent="0.3">
      <c r="A16" s="94">
        <v>14</v>
      </c>
      <c r="B16" s="9" t="s">
        <v>160</v>
      </c>
      <c r="C16" s="9" t="s">
        <v>161</v>
      </c>
      <c r="D16" s="131"/>
      <c r="E16" s="131"/>
      <c r="F16" s="46"/>
      <c r="G16" s="46"/>
      <c r="H16" s="22">
        <v>68628.67</v>
      </c>
      <c r="I16" s="22">
        <v>15105</v>
      </c>
      <c r="J16" s="96">
        <v>54</v>
      </c>
      <c r="K16" s="13">
        <v>42160</v>
      </c>
    </row>
    <row r="17" spans="1:11" x14ac:dyDescent="0.3">
      <c r="A17" s="94">
        <v>15</v>
      </c>
      <c r="B17" s="9" t="s">
        <v>158</v>
      </c>
      <c r="C17" s="9" t="s">
        <v>159</v>
      </c>
      <c r="D17" s="131"/>
      <c r="E17" s="131"/>
      <c r="F17" s="46"/>
      <c r="G17" s="46"/>
      <c r="H17" s="10">
        <v>67336.47</v>
      </c>
      <c r="I17" s="10">
        <v>14159</v>
      </c>
      <c r="J17" s="95">
        <v>55</v>
      </c>
      <c r="K17" s="13">
        <v>42048</v>
      </c>
    </row>
    <row r="18" spans="1:11" x14ac:dyDescent="0.3">
      <c r="A18" s="94">
        <v>16</v>
      </c>
      <c r="B18" s="9" t="s">
        <v>513</v>
      </c>
      <c r="C18" s="9" t="s">
        <v>514</v>
      </c>
      <c r="D18" s="131"/>
      <c r="E18" s="131"/>
      <c r="F18" s="46"/>
      <c r="G18" s="46"/>
      <c r="H18" s="22">
        <v>61946.399999999994</v>
      </c>
      <c r="I18" s="22">
        <v>13480</v>
      </c>
      <c r="J18" s="96">
        <v>58</v>
      </c>
      <c r="K18" s="13">
        <v>42237</v>
      </c>
    </row>
    <row r="19" spans="1:11" x14ac:dyDescent="0.3">
      <c r="A19" s="94">
        <v>17</v>
      </c>
      <c r="B19" s="9" t="s">
        <v>162</v>
      </c>
      <c r="C19" s="9" t="s">
        <v>163</v>
      </c>
      <c r="D19" s="131"/>
      <c r="E19" s="131"/>
      <c r="F19" s="46"/>
      <c r="G19" s="46"/>
      <c r="H19" s="22">
        <v>59361.73</v>
      </c>
      <c r="I19" s="22">
        <v>14455</v>
      </c>
      <c r="J19" s="96">
        <v>65</v>
      </c>
      <c r="K19" s="13">
        <v>41971</v>
      </c>
    </row>
    <row r="20" spans="1:11" x14ac:dyDescent="0.3">
      <c r="A20" s="94">
        <v>18</v>
      </c>
      <c r="B20" s="9" t="s">
        <v>527</v>
      </c>
      <c r="C20" s="9" t="s">
        <v>528</v>
      </c>
      <c r="D20" s="131"/>
      <c r="E20" s="131"/>
      <c r="F20" s="46">
        <v>56754.44</v>
      </c>
      <c r="G20" s="46">
        <v>10668</v>
      </c>
      <c r="H20" s="22"/>
      <c r="I20" s="22"/>
      <c r="J20" s="95">
        <v>66</v>
      </c>
      <c r="K20" s="17">
        <v>42202</v>
      </c>
    </row>
    <row r="21" spans="1:11" x14ac:dyDescent="0.3">
      <c r="A21" s="94">
        <v>19</v>
      </c>
      <c r="B21" s="9" t="s">
        <v>515</v>
      </c>
      <c r="C21" s="9" t="s">
        <v>516</v>
      </c>
      <c r="D21" s="131"/>
      <c r="E21" s="131"/>
      <c r="F21" s="46"/>
      <c r="G21" s="46"/>
      <c r="H21" s="22">
        <v>53349</v>
      </c>
      <c r="I21" s="22">
        <v>11741</v>
      </c>
      <c r="J21" s="96">
        <v>68</v>
      </c>
      <c r="K21" s="17">
        <v>42209</v>
      </c>
    </row>
    <row r="22" spans="1:11" ht="25.2" x14ac:dyDescent="0.3">
      <c r="A22" s="94">
        <v>20</v>
      </c>
      <c r="B22" s="14" t="s">
        <v>164</v>
      </c>
      <c r="C22" s="14" t="s">
        <v>165</v>
      </c>
      <c r="D22" s="131"/>
      <c r="E22" s="131"/>
      <c r="F22" s="46"/>
      <c r="G22" s="46"/>
      <c r="H22" s="22">
        <v>48066</v>
      </c>
      <c r="I22" s="22">
        <v>10223</v>
      </c>
      <c r="J22" s="96">
        <v>73</v>
      </c>
      <c r="K22" s="17">
        <v>41999</v>
      </c>
    </row>
    <row r="23" spans="1:11" x14ac:dyDescent="0.3">
      <c r="A23" s="94">
        <v>21</v>
      </c>
      <c r="B23" s="9" t="s">
        <v>499</v>
      </c>
      <c r="C23" s="9" t="s">
        <v>500</v>
      </c>
      <c r="D23" s="131">
        <v>44579.170000000006</v>
      </c>
      <c r="E23" s="131">
        <v>9402</v>
      </c>
      <c r="F23" s="10"/>
      <c r="G23" s="10"/>
      <c r="H23" s="46"/>
      <c r="I23" s="46"/>
      <c r="J23" s="96">
        <v>80</v>
      </c>
      <c r="K23" s="17">
        <v>42230</v>
      </c>
    </row>
    <row r="24" spans="1:11" x14ac:dyDescent="0.3">
      <c r="A24" s="94">
        <v>22</v>
      </c>
      <c r="B24" s="9" t="s">
        <v>166</v>
      </c>
      <c r="C24" s="9" t="s">
        <v>167</v>
      </c>
      <c r="D24" s="131"/>
      <c r="E24" s="131"/>
      <c r="F24" s="46">
        <v>43104.31</v>
      </c>
      <c r="G24" s="46">
        <v>10703</v>
      </c>
      <c r="H24" s="10"/>
      <c r="I24" s="10"/>
      <c r="J24" s="96">
        <v>83</v>
      </c>
      <c r="K24" s="17">
        <v>42146</v>
      </c>
    </row>
    <row r="25" spans="1:11" x14ac:dyDescent="0.3">
      <c r="A25" s="94">
        <v>23</v>
      </c>
      <c r="B25" s="9" t="s">
        <v>168</v>
      </c>
      <c r="C25" s="9" t="s">
        <v>169</v>
      </c>
      <c r="D25" s="131"/>
      <c r="E25" s="131"/>
      <c r="F25" s="46"/>
      <c r="G25" s="46"/>
      <c r="H25" s="22">
        <v>42545.21</v>
      </c>
      <c r="I25" s="22">
        <v>10302</v>
      </c>
      <c r="J25" s="96">
        <v>84</v>
      </c>
      <c r="K25" s="17">
        <v>42146</v>
      </c>
    </row>
    <row r="26" spans="1:11" x14ac:dyDescent="0.3">
      <c r="A26" s="94">
        <v>24</v>
      </c>
      <c r="B26" s="9" t="s">
        <v>170</v>
      </c>
      <c r="C26" s="9" t="s">
        <v>171</v>
      </c>
      <c r="D26" s="131">
        <v>39667.839999999997</v>
      </c>
      <c r="E26" s="131">
        <v>8619</v>
      </c>
      <c r="F26" s="46"/>
      <c r="G26" s="46"/>
      <c r="H26" s="10"/>
      <c r="I26" s="10"/>
      <c r="J26" s="96">
        <v>90</v>
      </c>
      <c r="K26" s="13">
        <v>42055</v>
      </c>
    </row>
    <row r="27" spans="1:11" x14ac:dyDescent="0.3">
      <c r="A27" s="94">
        <v>25</v>
      </c>
      <c r="B27" s="9" t="s">
        <v>172</v>
      </c>
      <c r="C27" s="9" t="s">
        <v>173</v>
      </c>
      <c r="D27" s="131"/>
      <c r="E27" s="131"/>
      <c r="F27" s="46"/>
      <c r="G27" s="46"/>
      <c r="H27" s="10">
        <v>24067.03</v>
      </c>
      <c r="I27" s="10">
        <v>6114</v>
      </c>
      <c r="J27" s="96">
        <v>118</v>
      </c>
      <c r="K27" s="13">
        <v>42104</v>
      </c>
    </row>
    <row r="28" spans="1:11" x14ac:dyDescent="0.3">
      <c r="A28" s="94">
        <v>26</v>
      </c>
      <c r="B28" s="9" t="s">
        <v>517</v>
      </c>
      <c r="C28" s="9" t="s">
        <v>518</v>
      </c>
      <c r="D28" s="131"/>
      <c r="E28" s="131"/>
      <c r="F28" s="46"/>
      <c r="G28" s="46"/>
      <c r="H28" s="10">
        <v>21473.43</v>
      </c>
      <c r="I28" s="10">
        <v>4538</v>
      </c>
      <c r="J28" s="95">
        <v>126</v>
      </c>
      <c r="K28" s="13">
        <v>42188</v>
      </c>
    </row>
    <row r="29" spans="1:11" x14ac:dyDescent="0.3">
      <c r="A29" s="94">
        <v>27</v>
      </c>
      <c r="B29" s="9" t="s">
        <v>174</v>
      </c>
      <c r="C29" s="9" t="s">
        <v>175</v>
      </c>
      <c r="D29" s="131"/>
      <c r="E29" s="131"/>
      <c r="F29" s="46"/>
      <c r="G29" s="46"/>
      <c r="H29" s="10">
        <v>21415.72</v>
      </c>
      <c r="I29" s="10">
        <v>4749</v>
      </c>
      <c r="J29" s="96">
        <v>127</v>
      </c>
      <c r="K29" s="13">
        <v>42097</v>
      </c>
    </row>
    <row r="30" spans="1:11" x14ac:dyDescent="0.3">
      <c r="A30" s="94">
        <v>28</v>
      </c>
      <c r="B30" s="14" t="s">
        <v>176</v>
      </c>
      <c r="C30" s="14" t="s">
        <v>177</v>
      </c>
      <c r="D30" s="100"/>
      <c r="E30" s="100"/>
      <c r="F30" s="22"/>
      <c r="G30" s="22"/>
      <c r="H30" s="22">
        <v>21361.31</v>
      </c>
      <c r="I30" s="22">
        <v>4683</v>
      </c>
      <c r="J30" s="96">
        <v>128</v>
      </c>
      <c r="K30" s="13">
        <v>42111</v>
      </c>
    </row>
    <row r="31" spans="1:11" x14ac:dyDescent="0.3">
      <c r="A31" s="94">
        <v>29</v>
      </c>
      <c r="B31" s="9" t="s">
        <v>519</v>
      </c>
      <c r="C31" s="9" t="s">
        <v>520</v>
      </c>
      <c r="D31" s="100"/>
      <c r="E31" s="100"/>
      <c r="F31" s="11"/>
      <c r="G31" s="11"/>
      <c r="H31" s="46">
        <v>19029.169999999998</v>
      </c>
      <c r="I31" s="79">
        <v>4165</v>
      </c>
      <c r="J31" s="96">
        <v>137</v>
      </c>
      <c r="K31" s="13">
        <v>42223</v>
      </c>
    </row>
    <row r="32" spans="1:11" x14ac:dyDescent="0.3">
      <c r="A32" s="94">
        <v>30</v>
      </c>
      <c r="B32" s="9" t="s">
        <v>501</v>
      </c>
      <c r="C32" s="9" t="s">
        <v>502</v>
      </c>
      <c r="D32" s="100">
        <v>19016.03</v>
      </c>
      <c r="E32" s="100">
        <v>4055</v>
      </c>
      <c r="F32" s="10"/>
      <c r="G32" s="10"/>
      <c r="H32" s="22"/>
      <c r="I32" s="22"/>
      <c r="J32" s="95">
        <v>138</v>
      </c>
      <c r="K32" s="13">
        <v>42251</v>
      </c>
    </row>
    <row r="33" spans="1:11" x14ac:dyDescent="0.3">
      <c r="A33" s="94">
        <v>31</v>
      </c>
      <c r="B33" s="9" t="s">
        <v>503</v>
      </c>
      <c r="C33" s="9" t="s">
        <v>504</v>
      </c>
      <c r="D33" s="100">
        <v>18558.97</v>
      </c>
      <c r="E33" s="100">
        <v>3869</v>
      </c>
      <c r="F33" s="10"/>
      <c r="G33" s="10"/>
      <c r="H33" s="22"/>
      <c r="I33" s="22"/>
      <c r="J33" s="96">
        <v>141</v>
      </c>
      <c r="K33" s="13">
        <v>42349</v>
      </c>
    </row>
    <row r="34" spans="1:11" x14ac:dyDescent="0.3">
      <c r="A34" s="94">
        <v>32</v>
      </c>
      <c r="B34" s="97" t="s">
        <v>178</v>
      </c>
      <c r="C34" s="97" t="s">
        <v>179</v>
      </c>
      <c r="D34" s="100"/>
      <c r="E34" s="100"/>
      <c r="F34" s="11">
        <v>15230.470000000001</v>
      </c>
      <c r="G34" s="11">
        <v>3634</v>
      </c>
      <c r="H34" s="46"/>
      <c r="I34" s="79"/>
      <c r="J34" s="96">
        <v>147</v>
      </c>
      <c r="K34" s="17">
        <v>42118</v>
      </c>
    </row>
    <row r="35" spans="1:11" s="103" customFormat="1" ht="25.2" x14ac:dyDescent="0.3">
      <c r="A35" s="94">
        <v>33</v>
      </c>
      <c r="B35" s="98" t="s">
        <v>180</v>
      </c>
      <c r="C35" s="98" t="s">
        <v>181</v>
      </c>
      <c r="D35" s="100"/>
      <c r="E35" s="100"/>
      <c r="F35" s="100"/>
      <c r="G35" s="100"/>
      <c r="H35" s="99">
        <v>12013.34</v>
      </c>
      <c r="I35" s="99">
        <v>2580</v>
      </c>
      <c r="J35" s="101">
        <v>152</v>
      </c>
      <c r="K35" s="102">
        <v>42069</v>
      </c>
    </row>
    <row r="36" spans="1:11" x14ac:dyDescent="0.3">
      <c r="A36" s="94">
        <v>34</v>
      </c>
      <c r="B36" s="9" t="s">
        <v>182</v>
      </c>
      <c r="C36" s="9" t="s">
        <v>183</v>
      </c>
      <c r="D36" s="100"/>
      <c r="E36" s="100"/>
      <c r="F36" s="10"/>
      <c r="G36" s="10"/>
      <c r="H36" s="22">
        <v>11812.64</v>
      </c>
      <c r="I36" s="22">
        <v>2329</v>
      </c>
      <c r="J36" s="95">
        <v>153</v>
      </c>
      <c r="K36" s="17">
        <v>41985</v>
      </c>
    </row>
    <row r="37" spans="1:11" ht="25.2" x14ac:dyDescent="0.3">
      <c r="A37" s="94">
        <v>35</v>
      </c>
      <c r="B37" s="9" t="s">
        <v>184</v>
      </c>
      <c r="C37" s="14" t="s">
        <v>185</v>
      </c>
      <c r="D37" s="100">
        <v>11749.4</v>
      </c>
      <c r="E37" s="100">
        <v>2945</v>
      </c>
      <c r="F37" s="11"/>
      <c r="G37" s="11"/>
      <c r="H37" s="22"/>
      <c r="I37" s="22"/>
      <c r="J37" s="96">
        <v>154</v>
      </c>
      <c r="K37" s="17">
        <v>42104</v>
      </c>
    </row>
    <row r="38" spans="1:11" x14ac:dyDescent="0.3">
      <c r="A38" s="94">
        <v>36</v>
      </c>
      <c r="B38" s="9" t="s">
        <v>531</v>
      </c>
      <c r="C38" s="9" t="s">
        <v>532</v>
      </c>
      <c r="D38" s="131">
        <v>10769.63</v>
      </c>
      <c r="E38" s="131">
        <v>2367</v>
      </c>
      <c r="F38" s="46"/>
      <c r="G38" s="46"/>
      <c r="H38" s="22"/>
      <c r="I38" s="22"/>
      <c r="J38" s="96">
        <v>160</v>
      </c>
      <c r="K38" s="17">
        <v>42321</v>
      </c>
    </row>
    <row r="39" spans="1:11" ht="21.75" customHeight="1" x14ac:dyDescent="0.3">
      <c r="A39" s="94">
        <v>37</v>
      </c>
      <c r="B39" s="9" t="s">
        <v>533</v>
      </c>
      <c r="C39" s="9" t="s">
        <v>534</v>
      </c>
      <c r="D39" s="131">
        <v>6723.32</v>
      </c>
      <c r="E39" s="131">
        <v>1611</v>
      </c>
      <c r="F39" s="46"/>
      <c r="G39" s="46"/>
      <c r="H39" s="22"/>
      <c r="I39" s="22"/>
      <c r="J39" s="96">
        <v>178</v>
      </c>
      <c r="K39" s="13">
        <v>42216</v>
      </c>
    </row>
    <row r="40" spans="1:11" x14ac:dyDescent="0.3">
      <c r="A40" s="94">
        <v>38</v>
      </c>
      <c r="B40" s="9" t="s">
        <v>186</v>
      </c>
      <c r="C40" s="9" t="s">
        <v>187</v>
      </c>
      <c r="D40" s="99">
        <v>5444.42</v>
      </c>
      <c r="E40" s="99">
        <v>1232</v>
      </c>
      <c r="F40" s="11"/>
      <c r="G40" s="11"/>
      <c r="H40" s="11"/>
      <c r="I40" s="11"/>
      <c r="J40" s="96">
        <v>186</v>
      </c>
      <c r="K40" s="13">
        <v>42083</v>
      </c>
    </row>
    <row r="41" spans="1:11" x14ac:dyDescent="0.3">
      <c r="A41" s="94">
        <v>39</v>
      </c>
      <c r="B41" s="9" t="s">
        <v>188</v>
      </c>
      <c r="C41" s="9" t="s">
        <v>189</v>
      </c>
      <c r="D41" s="131"/>
      <c r="E41" s="131"/>
      <c r="F41" s="11"/>
      <c r="G41" s="11"/>
      <c r="H41" s="11">
        <v>1194.27</v>
      </c>
      <c r="I41" s="11">
        <v>227</v>
      </c>
      <c r="J41" s="95">
        <v>226</v>
      </c>
      <c r="K41" s="17">
        <v>41915</v>
      </c>
    </row>
    <row r="42" spans="1:11" x14ac:dyDescent="0.3">
      <c r="A42" s="94">
        <v>40</v>
      </c>
      <c r="B42" s="9" t="s">
        <v>198</v>
      </c>
      <c r="C42" s="9" t="s">
        <v>199</v>
      </c>
      <c r="D42" s="99"/>
      <c r="E42" s="99"/>
      <c r="F42" s="11">
        <v>631.54</v>
      </c>
      <c r="G42" s="11">
        <v>299</v>
      </c>
      <c r="H42" s="11"/>
      <c r="I42" s="11"/>
      <c r="J42" s="96">
        <v>236</v>
      </c>
      <c r="K42" s="17">
        <v>41642</v>
      </c>
    </row>
    <row r="43" spans="1:11" x14ac:dyDescent="0.3">
      <c r="A43" s="94">
        <v>41</v>
      </c>
      <c r="B43" s="9" t="s">
        <v>194</v>
      </c>
      <c r="C43" s="9" t="s">
        <v>195</v>
      </c>
      <c r="D43" s="99">
        <v>570.86</v>
      </c>
      <c r="E43" s="99">
        <v>347</v>
      </c>
      <c r="F43" s="11"/>
      <c r="G43" s="11"/>
      <c r="H43" s="10"/>
      <c r="I43" s="10"/>
      <c r="J43" s="96">
        <v>240</v>
      </c>
      <c r="K43" s="13">
        <v>41796</v>
      </c>
    </row>
    <row r="44" spans="1:11" x14ac:dyDescent="0.3">
      <c r="A44" s="94">
        <v>42</v>
      </c>
      <c r="B44" s="9" t="s">
        <v>190</v>
      </c>
      <c r="C44" s="9" t="s">
        <v>191</v>
      </c>
      <c r="D44" s="99"/>
      <c r="E44" s="99"/>
      <c r="F44" s="10">
        <v>560.79999999999995</v>
      </c>
      <c r="G44" s="10">
        <v>166</v>
      </c>
      <c r="H44" s="11"/>
      <c r="I44" s="11"/>
      <c r="J44" s="95">
        <v>241</v>
      </c>
      <c r="K44" s="13">
        <v>41873</v>
      </c>
    </row>
    <row r="45" spans="1:11" x14ac:dyDescent="0.3">
      <c r="A45" s="94">
        <v>43</v>
      </c>
      <c r="B45" s="9" t="s">
        <v>196</v>
      </c>
      <c r="C45" s="9" t="s">
        <v>197</v>
      </c>
      <c r="D45" s="99"/>
      <c r="E45" s="99"/>
      <c r="F45" s="11"/>
      <c r="G45" s="11"/>
      <c r="H45" s="11">
        <v>502.67999999999995</v>
      </c>
      <c r="I45" s="11">
        <v>272</v>
      </c>
      <c r="J45" s="96">
        <v>245</v>
      </c>
      <c r="K45" s="17">
        <v>41705</v>
      </c>
    </row>
    <row r="46" spans="1:11" x14ac:dyDescent="0.3">
      <c r="A46" s="94">
        <v>44</v>
      </c>
      <c r="B46" s="9" t="s">
        <v>192</v>
      </c>
      <c r="C46" s="9" t="s">
        <v>193</v>
      </c>
      <c r="D46" s="99"/>
      <c r="E46" s="99"/>
      <c r="F46" s="11"/>
      <c r="G46" s="11"/>
      <c r="H46" s="10">
        <v>365.91999999999996</v>
      </c>
      <c r="I46" s="10">
        <v>212</v>
      </c>
      <c r="J46" s="96">
        <v>253</v>
      </c>
      <c r="K46" s="17">
        <v>41824</v>
      </c>
    </row>
    <row r="47" spans="1:11" x14ac:dyDescent="0.3">
      <c r="A47" s="94">
        <v>45</v>
      </c>
      <c r="B47" s="9" t="s">
        <v>145</v>
      </c>
      <c r="C47" s="9" t="s">
        <v>145</v>
      </c>
      <c r="D47" s="131"/>
      <c r="E47" s="131"/>
      <c r="F47" s="10"/>
      <c r="G47" s="10"/>
      <c r="H47" s="11">
        <v>311.27999999999997</v>
      </c>
      <c r="I47" s="11">
        <v>158</v>
      </c>
      <c r="J47" s="96">
        <v>255</v>
      </c>
      <c r="K47" s="17">
        <v>41971</v>
      </c>
    </row>
    <row r="48" spans="1:11" x14ac:dyDescent="0.3">
      <c r="A48" s="94">
        <v>46</v>
      </c>
      <c r="B48" s="9" t="s">
        <v>529</v>
      </c>
      <c r="C48" s="9" t="s">
        <v>530</v>
      </c>
      <c r="D48" s="131"/>
      <c r="E48" s="131"/>
      <c r="F48" s="10">
        <v>138.6</v>
      </c>
      <c r="G48" s="10">
        <v>77</v>
      </c>
      <c r="H48" s="11"/>
      <c r="I48" s="11"/>
      <c r="J48" s="95">
        <v>268</v>
      </c>
      <c r="K48" s="13">
        <v>41509</v>
      </c>
    </row>
    <row r="49" spans="1:11" x14ac:dyDescent="0.3">
      <c r="A49" s="94">
        <v>47</v>
      </c>
      <c r="B49" s="9" t="s">
        <v>200</v>
      </c>
      <c r="C49" s="9" t="s">
        <v>201</v>
      </c>
      <c r="D49" s="99"/>
      <c r="E49" s="99"/>
      <c r="F49" s="11"/>
      <c r="G49" s="11"/>
      <c r="H49" s="11">
        <v>86.4</v>
      </c>
      <c r="I49" s="11">
        <v>48</v>
      </c>
      <c r="J49" s="96">
        <v>276</v>
      </c>
      <c r="K49" s="17">
        <v>41565</v>
      </c>
    </row>
    <row r="50" spans="1:11" x14ac:dyDescent="0.3">
      <c r="D50" s="23">
        <f t="shared" ref="D50:I50" si="0">SUM(D3:D49)</f>
        <v>360791.17999999993</v>
      </c>
      <c r="E50" s="23">
        <f t="shared" si="0"/>
        <v>88463</v>
      </c>
      <c r="F50" s="23">
        <f t="shared" si="0"/>
        <v>1532534.4900000002</v>
      </c>
      <c r="G50" s="23">
        <f t="shared" si="0"/>
        <v>317398</v>
      </c>
      <c r="H50" s="23">
        <f>SUM(H3:H49)</f>
        <v>1482157.9899999998</v>
      </c>
      <c r="I50" s="23">
        <f t="shared" si="0"/>
        <v>319890</v>
      </c>
    </row>
    <row r="53" spans="1:11" x14ac:dyDescent="0.3">
      <c r="B53" s="7"/>
      <c r="C53" s="7"/>
      <c r="D53" s="143" t="s">
        <v>5</v>
      </c>
      <c r="E53" s="143"/>
      <c r="F53" s="144" t="s">
        <v>141</v>
      </c>
      <c r="G53" s="145"/>
    </row>
    <row r="54" spans="1:11" x14ac:dyDescent="0.3">
      <c r="B54" s="24" t="s">
        <v>11</v>
      </c>
      <c r="C54" s="24"/>
      <c r="D54" s="142">
        <f>D50+F50+H50</f>
        <v>3375483.66</v>
      </c>
      <c r="E54" s="143"/>
      <c r="F54" s="146">
        <f>E50+G50+I50</f>
        <v>725751</v>
      </c>
      <c r="G54" s="147"/>
    </row>
  </sheetData>
  <sortState ref="A3:K49">
    <sortCondition descending="1" ref="D3:D49"/>
  </sortState>
  <mergeCells count="7">
    <mergeCell ref="H1:I1"/>
    <mergeCell ref="D53:E53"/>
    <mergeCell ref="D54:E54"/>
    <mergeCell ref="F53:G53"/>
    <mergeCell ref="F54:G54"/>
    <mergeCell ref="D1:E1"/>
    <mergeCell ref="F1:G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workbookViewId="0">
      <selection activeCell="B17" sqref="B17"/>
    </sheetView>
  </sheetViews>
  <sheetFormatPr defaultRowHeight="14.4" x14ac:dyDescent="0.3"/>
  <cols>
    <col min="1" max="1" width="3.6640625" customWidth="1"/>
    <col min="2" max="3" width="35" customWidth="1"/>
    <col min="4" max="4" width="14.5546875" customWidth="1"/>
    <col min="5" max="5" width="16.33203125" customWidth="1"/>
    <col min="7" max="7" width="13.33203125" customWidth="1"/>
  </cols>
  <sheetData>
    <row r="1" spans="1:7" ht="17.399999999999999" x14ac:dyDescent="0.3">
      <c r="A1" s="90"/>
      <c r="B1" s="159" t="s">
        <v>252</v>
      </c>
      <c r="C1" s="160"/>
      <c r="D1" s="156" t="s">
        <v>1</v>
      </c>
      <c r="E1" s="157"/>
    </row>
    <row r="2" spans="1:7" x14ac:dyDescent="0.3">
      <c r="A2" s="92"/>
      <c r="B2" s="161"/>
      <c r="C2" s="162"/>
      <c r="D2" s="6" t="s">
        <v>5</v>
      </c>
      <c r="E2" s="6" t="s">
        <v>4</v>
      </c>
    </row>
    <row r="3" spans="1:7" x14ac:dyDescent="0.3">
      <c r="A3" s="94">
        <v>1</v>
      </c>
      <c r="B3" s="9" t="s">
        <v>253</v>
      </c>
      <c r="C3" s="14" t="s">
        <v>253</v>
      </c>
      <c r="D3" s="15">
        <v>798909</v>
      </c>
      <c r="E3" s="15">
        <v>171069</v>
      </c>
      <c r="F3" s="95">
        <v>2</v>
      </c>
      <c r="G3" s="13">
        <v>42006</v>
      </c>
    </row>
    <row r="4" spans="1:7" x14ac:dyDescent="0.3">
      <c r="A4" s="94">
        <v>2</v>
      </c>
      <c r="B4" s="9" t="s">
        <v>535</v>
      </c>
      <c r="C4" s="9" t="s">
        <v>535</v>
      </c>
      <c r="D4" s="15">
        <v>195370.71000000002</v>
      </c>
      <c r="E4" s="15">
        <v>43040</v>
      </c>
      <c r="F4" s="96">
        <v>18</v>
      </c>
      <c r="G4" s="17">
        <v>42272</v>
      </c>
    </row>
    <row r="5" spans="1:7" x14ac:dyDescent="0.3">
      <c r="A5" s="94">
        <v>3</v>
      </c>
      <c r="B5" s="9" t="s">
        <v>254</v>
      </c>
      <c r="C5" s="9" t="s">
        <v>254</v>
      </c>
      <c r="D5" s="15">
        <v>62730</v>
      </c>
      <c r="E5" s="15">
        <v>13844</v>
      </c>
      <c r="F5" s="96">
        <v>56</v>
      </c>
      <c r="G5" s="17">
        <v>41992</v>
      </c>
    </row>
    <row r="6" spans="1:7" x14ac:dyDescent="0.3">
      <c r="A6" s="94">
        <v>4</v>
      </c>
      <c r="B6" s="9" t="s">
        <v>536</v>
      </c>
      <c r="C6" s="9" t="s">
        <v>537</v>
      </c>
      <c r="D6" s="15">
        <v>32537</v>
      </c>
      <c r="E6" s="15">
        <v>7643</v>
      </c>
      <c r="F6" s="96">
        <v>101</v>
      </c>
      <c r="G6" s="17">
        <v>42244</v>
      </c>
    </row>
    <row r="7" spans="1:7" x14ac:dyDescent="0.3">
      <c r="A7" s="94">
        <v>5</v>
      </c>
      <c r="B7" s="9" t="s">
        <v>538</v>
      </c>
      <c r="C7" s="9" t="s">
        <v>539</v>
      </c>
      <c r="D7" s="10">
        <v>10603</v>
      </c>
      <c r="E7" s="10">
        <v>2297</v>
      </c>
      <c r="F7" s="96">
        <v>161</v>
      </c>
      <c r="G7" s="17">
        <v>42335</v>
      </c>
    </row>
    <row r="8" spans="1:7" x14ac:dyDescent="0.3">
      <c r="A8" s="94">
        <v>6</v>
      </c>
      <c r="B8" s="9" t="s">
        <v>255</v>
      </c>
      <c r="C8" s="9" t="s">
        <v>256</v>
      </c>
      <c r="D8" s="10">
        <v>393</v>
      </c>
      <c r="E8" s="10">
        <v>130</v>
      </c>
      <c r="F8" s="96">
        <v>252</v>
      </c>
      <c r="G8" s="17">
        <v>41985</v>
      </c>
    </row>
    <row r="9" spans="1:7" x14ac:dyDescent="0.3">
      <c r="A9" s="94">
        <v>7</v>
      </c>
      <c r="B9" s="9" t="s">
        <v>257</v>
      </c>
      <c r="C9" s="9" t="s">
        <v>257</v>
      </c>
      <c r="D9" s="10">
        <v>243</v>
      </c>
      <c r="E9" s="10">
        <v>73</v>
      </c>
      <c r="F9" s="95">
        <v>261</v>
      </c>
      <c r="G9" s="13">
        <v>41866</v>
      </c>
    </row>
    <row r="10" spans="1:7" x14ac:dyDescent="0.3">
      <c r="A10" s="94">
        <v>8</v>
      </c>
      <c r="B10" s="9" t="s">
        <v>260</v>
      </c>
      <c r="C10" s="9" t="s">
        <v>261</v>
      </c>
      <c r="D10" s="22">
        <v>242</v>
      </c>
      <c r="E10" s="22">
        <v>141</v>
      </c>
      <c r="F10" s="96">
        <v>262</v>
      </c>
      <c r="G10" s="13">
        <v>41887</v>
      </c>
    </row>
    <row r="11" spans="1:7" x14ac:dyDescent="0.3">
      <c r="A11" s="94">
        <v>9</v>
      </c>
      <c r="B11" s="9" t="s">
        <v>258</v>
      </c>
      <c r="C11" s="9" t="s">
        <v>259</v>
      </c>
      <c r="D11" s="10">
        <v>200.6</v>
      </c>
      <c r="E11" s="10">
        <v>124</v>
      </c>
      <c r="F11" s="96">
        <v>264</v>
      </c>
      <c r="G11" s="13">
        <v>41782</v>
      </c>
    </row>
    <row r="12" spans="1:7" x14ac:dyDescent="0.3">
      <c r="A12" s="94">
        <v>10</v>
      </c>
      <c r="B12" s="9" t="s">
        <v>262</v>
      </c>
      <c r="C12" s="14" t="s">
        <v>263</v>
      </c>
      <c r="D12" s="15">
        <v>70</v>
      </c>
      <c r="E12" s="15">
        <v>24</v>
      </c>
      <c r="F12" s="95">
        <v>278</v>
      </c>
      <c r="G12" s="17">
        <v>41978</v>
      </c>
    </row>
    <row r="13" spans="1:7" x14ac:dyDescent="0.3">
      <c r="D13" s="23">
        <f>SUM(D3:D12)</f>
        <v>1101298.31</v>
      </c>
      <c r="E13" s="23">
        <f>SUM(E3:E12)</f>
        <v>238385</v>
      </c>
    </row>
  </sheetData>
  <sortState ref="A3:G12">
    <sortCondition descending="1" ref="D3:D12"/>
  </sortState>
  <mergeCells count="2">
    <mergeCell ref="D1:E1"/>
    <mergeCell ref="B1:C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opLeftCell="A7" workbookViewId="0">
      <selection activeCell="D19" sqref="D19"/>
    </sheetView>
  </sheetViews>
  <sheetFormatPr defaultRowHeight="14.4" x14ac:dyDescent="0.3"/>
  <cols>
    <col min="1" max="1" width="3.6640625" customWidth="1"/>
    <col min="2" max="3" width="35" customWidth="1"/>
    <col min="4" max="4" width="14.5546875" customWidth="1"/>
    <col min="5" max="5" width="16.33203125" customWidth="1"/>
    <col min="6" max="6" width="5.33203125" customWidth="1"/>
    <col min="7" max="7" width="13.33203125" customWidth="1"/>
    <col min="13" max="13" width="18.109375" customWidth="1"/>
  </cols>
  <sheetData>
    <row r="1" spans="1:13" ht="17.399999999999999" x14ac:dyDescent="0.3">
      <c r="A1" s="90"/>
      <c r="B1" s="159" t="s">
        <v>264</v>
      </c>
      <c r="C1" s="160"/>
      <c r="D1" s="156" t="s">
        <v>1</v>
      </c>
      <c r="E1" s="157"/>
    </row>
    <row r="2" spans="1:13" x14ac:dyDescent="0.3">
      <c r="A2" s="92"/>
      <c r="B2" s="161"/>
      <c r="C2" s="162"/>
      <c r="D2" s="6" t="s">
        <v>5</v>
      </c>
      <c r="E2" s="6" t="s">
        <v>4</v>
      </c>
    </row>
    <row r="3" spans="1:13" x14ac:dyDescent="0.3">
      <c r="A3" s="94">
        <v>1</v>
      </c>
      <c r="B3" s="9" t="s">
        <v>265</v>
      </c>
      <c r="C3" s="9" t="s">
        <v>266</v>
      </c>
      <c r="D3" s="22">
        <v>196488</v>
      </c>
      <c r="E3" s="22">
        <v>49224</v>
      </c>
      <c r="F3" s="12">
        <v>19</v>
      </c>
      <c r="G3" s="13">
        <v>42034</v>
      </c>
      <c r="M3" s="106"/>
    </row>
    <row r="4" spans="1:13" x14ac:dyDescent="0.3">
      <c r="A4" s="94">
        <v>2</v>
      </c>
      <c r="B4" s="9" t="s">
        <v>540</v>
      </c>
      <c r="C4" s="9" t="s">
        <v>541</v>
      </c>
      <c r="D4" s="22">
        <v>84826.49</v>
      </c>
      <c r="E4" s="22">
        <v>21108</v>
      </c>
      <c r="F4" s="12">
        <v>43</v>
      </c>
      <c r="G4" s="13">
        <v>42314</v>
      </c>
      <c r="M4" s="106"/>
    </row>
    <row r="5" spans="1:13" x14ac:dyDescent="0.3">
      <c r="A5" s="94">
        <v>3</v>
      </c>
      <c r="B5" s="9" t="s">
        <v>542</v>
      </c>
      <c r="C5" s="9" t="s">
        <v>542</v>
      </c>
      <c r="D5" s="22">
        <v>31006.04</v>
      </c>
      <c r="E5" s="22">
        <v>6476</v>
      </c>
      <c r="F5" s="12">
        <v>106</v>
      </c>
      <c r="G5" s="13">
        <v>42216</v>
      </c>
      <c r="M5" s="106"/>
    </row>
    <row r="6" spans="1:13" x14ac:dyDescent="0.3">
      <c r="A6" s="94">
        <v>4</v>
      </c>
      <c r="B6" s="9" t="s">
        <v>267</v>
      </c>
      <c r="C6" s="9" t="s">
        <v>268</v>
      </c>
      <c r="D6" s="10">
        <v>21725.09</v>
      </c>
      <c r="E6" s="10">
        <v>4865</v>
      </c>
      <c r="F6" s="12">
        <v>124</v>
      </c>
      <c r="G6" s="13">
        <v>42083</v>
      </c>
      <c r="M6" s="106"/>
    </row>
    <row r="7" spans="1:13" x14ac:dyDescent="0.3">
      <c r="A7" s="94">
        <v>5</v>
      </c>
      <c r="B7" s="9" t="s">
        <v>269</v>
      </c>
      <c r="C7" s="9" t="s">
        <v>270</v>
      </c>
      <c r="D7" s="22">
        <v>22343.41</v>
      </c>
      <c r="E7" s="22">
        <v>5269</v>
      </c>
      <c r="F7" s="12">
        <v>125</v>
      </c>
      <c r="G7" s="13">
        <v>42006</v>
      </c>
      <c r="M7" s="106"/>
    </row>
    <row r="8" spans="1:13" x14ac:dyDescent="0.3">
      <c r="A8" s="94">
        <v>6</v>
      </c>
      <c r="B8" s="9" t="s">
        <v>273</v>
      </c>
      <c r="C8" s="9" t="s">
        <v>274</v>
      </c>
      <c r="D8" s="10">
        <v>9047.5499999999993</v>
      </c>
      <c r="E8" s="10">
        <v>2132</v>
      </c>
      <c r="F8" s="12">
        <v>168</v>
      </c>
      <c r="G8" s="13">
        <v>42181</v>
      </c>
      <c r="M8" s="106"/>
    </row>
    <row r="9" spans="1:13" x14ac:dyDescent="0.3">
      <c r="A9" s="94">
        <v>7</v>
      </c>
      <c r="B9" s="9" t="s">
        <v>543</v>
      </c>
      <c r="C9" s="14" t="s">
        <v>544</v>
      </c>
      <c r="D9" s="15">
        <v>8471.6</v>
      </c>
      <c r="E9" s="15">
        <v>2209</v>
      </c>
      <c r="F9" s="12">
        <v>169</v>
      </c>
      <c r="G9" s="13">
        <v>42328</v>
      </c>
      <c r="M9" s="106"/>
    </row>
    <row r="10" spans="1:13" x14ac:dyDescent="0.3">
      <c r="A10" s="94">
        <v>8</v>
      </c>
      <c r="B10" s="9" t="s">
        <v>271</v>
      </c>
      <c r="C10" s="9" t="s">
        <v>272</v>
      </c>
      <c r="D10" s="19">
        <v>5317.06</v>
      </c>
      <c r="E10" s="19">
        <v>1227</v>
      </c>
      <c r="F10" s="12">
        <v>189</v>
      </c>
      <c r="G10" s="13">
        <v>42132</v>
      </c>
      <c r="M10" s="106"/>
    </row>
    <row r="11" spans="1:13" ht="25.2" x14ac:dyDescent="0.3">
      <c r="A11" s="94">
        <v>9</v>
      </c>
      <c r="B11" s="9" t="s">
        <v>275</v>
      </c>
      <c r="C11" s="14" t="s">
        <v>276</v>
      </c>
      <c r="D11" s="19">
        <v>3145.04</v>
      </c>
      <c r="E11" s="19">
        <v>854</v>
      </c>
      <c r="F11" s="12">
        <v>205</v>
      </c>
      <c r="G11" s="13">
        <v>42118</v>
      </c>
      <c r="M11" s="106"/>
    </row>
    <row r="12" spans="1:13" x14ac:dyDescent="0.3">
      <c r="A12" s="94">
        <v>10</v>
      </c>
      <c r="B12" s="9" t="s">
        <v>547</v>
      </c>
      <c r="C12" s="9" t="s">
        <v>548</v>
      </c>
      <c r="D12" s="10">
        <v>7278.03</v>
      </c>
      <c r="E12" s="10">
        <v>587</v>
      </c>
      <c r="F12" s="12">
        <v>209</v>
      </c>
      <c r="G12" s="13">
        <v>42335</v>
      </c>
      <c r="M12" s="106"/>
    </row>
    <row r="13" spans="1:13" x14ac:dyDescent="0.3">
      <c r="A13" s="94">
        <v>11</v>
      </c>
      <c r="B13" s="9" t="s">
        <v>277</v>
      </c>
      <c r="C13" s="9" t="s">
        <v>278</v>
      </c>
      <c r="D13" s="10">
        <v>2433.34</v>
      </c>
      <c r="E13" s="10">
        <v>697</v>
      </c>
      <c r="F13" s="12">
        <v>210</v>
      </c>
      <c r="G13" s="13">
        <v>42104</v>
      </c>
      <c r="M13" s="106"/>
    </row>
    <row r="14" spans="1:13" x14ac:dyDescent="0.3">
      <c r="A14" s="94">
        <v>12</v>
      </c>
      <c r="B14" s="9" t="s">
        <v>545</v>
      </c>
      <c r="C14" s="9" t="s">
        <v>546</v>
      </c>
      <c r="D14" s="10">
        <v>2351.94</v>
      </c>
      <c r="E14" s="10">
        <v>590</v>
      </c>
      <c r="F14" s="12">
        <v>215</v>
      </c>
      <c r="G14" s="13">
        <v>42230</v>
      </c>
      <c r="M14" s="106"/>
    </row>
    <row r="15" spans="1:13" ht="25.2" x14ac:dyDescent="0.3">
      <c r="A15" s="94">
        <v>13</v>
      </c>
      <c r="B15" s="9" t="s">
        <v>279</v>
      </c>
      <c r="C15" s="9" t="s">
        <v>280</v>
      </c>
      <c r="D15" s="22">
        <v>1031.0999999999999</v>
      </c>
      <c r="E15" s="22">
        <v>331</v>
      </c>
      <c r="F15" s="12">
        <v>221</v>
      </c>
      <c r="G15" s="13">
        <v>41964</v>
      </c>
      <c r="M15" s="106"/>
    </row>
    <row r="16" spans="1:13" x14ac:dyDescent="0.3">
      <c r="A16" s="94">
        <v>14</v>
      </c>
      <c r="B16" s="9" t="s">
        <v>281</v>
      </c>
      <c r="C16" s="9" t="s">
        <v>282</v>
      </c>
      <c r="D16" s="22">
        <v>630.38</v>
      </c>
      <c r="E16" s="22">
        <v>170</v>
      </c>
      <c r="F16" s="12">
        <v>248</v>
      </c>
      <c r="G16" s="13">
        <v>41551</v>
      </c>
      <c r="M16" s="106"/>
    </row>
    <row r="17" spans="1:13" ht="25.2" x14ac:dyDescent="0.3">
      <c r="A17" s="94">
        <v>15</v>
      </c>
      <c r="B17" s="9" t="s">
        <v>283</v>
      </c>
      <c r="C17" s="9" t="s">
        <v>284</v>
      </c>
      <c r="D17" s="22">
        <v>107.59</v>
      </c>
      <c r="E17" s="22">
        <v>69</v>
      </c>
      <c r="F17" s="12">
        <v>273</v>
      </c>
      <c r="G17" s="13">
        <v>41971</v>
      </c>
      <c r="M17" s="106"/>
    </row>
    <row r="18" spans="1:13" x14ac:dyDescent="0.3">
      <c r="A18" s="94">
        <v>16</v>
      </c>
      <c r="B18" s="9" t="s">
        <v>285</v>
      </c>
      <c r="C18" s="9" t="s">
        <v>286</v>
      </c>
      <c r="D18" s="22">
        <v>64.959999999999994</v>
      </c>
      <c r="E18" s="22">
        <v>24</v>
      </c>
      <c r="F18" s="12">
        <v>280</v>
      </c>
      <c r="G18" s="13">
        <v>41894</v>
      </c>
      <c r="M18" s="106"/>
    </row>
    <row r="19" spans="1:13" x14ac:dyDescent="0.3">
      <c r="D19" s="23">
        <f>SUM(D3:D18)</f>
        <v>396267.62</v>
      </c>
      <c r="E19" s="23">
        <f>SUM(E3:E18)</f>
        <v>95832</v>
      </c>
      <c r="M19" s="106"/>
    </row>
  </sheetData>
  <sortState ref="A3:M18">
    <sortCondition descending="1" ref="D3:D18"/>
  </sortState>
  <mergeCells count="2">
    <mergeCell ref="D1:E1"/>
    <mergeCell ref="B1:C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C26" sqref="C26"/>
    </sheetView>
  </sheetViews>
  <sheetFormatPr defaultRowHeight="14.4" x14ac:dyDescent="0.3"/>
  <cols>
    <col min="1" max="1" width="3.6640625" customWidth="1"/>
    <col min="2" max="3" width="35" customWidth="1"/>
    <col min="4" max="4" width="14.5546875" customWidth="1"/>
    <col min="5" max="5" width="16.33203125" customWidth="1"/>
    <col min="7" max="7" width="13.33203125" customWidth="1"/>
  </cols>
  <sheetData>
    <row r="1" spans="1:7" ht="17.399999999999999" x14ac:dyDescent="0.3">
      <c r="A1" s="90"/>
      <c r="B1" s="150" t="s">
        <v>238</v>
      </c>
      <c r="C1" s="151"/>
      <c r="D1" s="156" t="s">
        <v>1</v>
      </c>
      <c r="E1" s="157"/>
    </row>
    <row r="2" spans="1:7" x14ac:dyDescent="0.3">
      <c r="A2" s="2"/>
      <c r="B2" s="163"/>
      <c r="C2" s="164"/>
      <c r="D2" s="6" t="s">
        <v>5</v>
      </c>
      <c r="E2" s="6" t="s">
        <v>4</v>
      </c>
    </row>
    <row r="3" spans="1:7" x14ac:dyDescent="0.3">
      <c r="A3" s="94">
        <v>1</v>
      </c>
      <c r="B3" s="14" t="s">
        <v>549</v>
      </c>
      <c r="C3" s="14" t="s">
        <v>550</v>
      </c>
      <c r="D3" s="19">
        <v>98640</v>
      </c>
      <c r="E3" s="19">
        <v>24255</v>
      </c>
      <c r="F3" s="12">
        <v>37</v>
      </c>
      <c r="G3" s="13">
        <v>42265</v>
      </c>
    </row>
    <row r="4" spans="1:7" x14ac:dyDescent="0.3">
      <c r="A4" s="94">
        <v>2</v>
      </c>
      <c r="B4" s="9" t="s">
        <v>239</v>
      </c>
      <c r="C4" s="9" t="s">
        <v>240</v>
      </c>
      <c r="D4" s="19">
        <v>86728</v>
      </c>
      <c r="E4" s="19">
        <v>18238</v>
      </c>
      <c r="F4" s="12">
        <v>41</v>
      </c>
      <c r="G4" s="13">
        <v>42034</v>
      </c>
    </row>
    <row r="5" spans="1:7" x14ac:dyDescent="0.3">
      <c r="A5" s="94">
        <v>3</v>
      </c>
      <c r="B5" s="14" t="s">
        <v>241</v>
      </c>
      <c r="C5" s="14" t="s">
        <v>242</v>
      </c>
      <c r="D5" s="15">
        <v>61887.26</v>
      </c>
      <c r="E5" s="15">
        <v>15970</v>
      </c>
      <c r="F5" s="12">
        <v>59</v>
      </c>
      <c r="G5" s="13">
        <v>42062</v>
      </c>
    </row>
    <row r="6" spans="1:7" x14ac:dyDescent="0.3">
      <c r="A6" s="94">
        <v>4</v>
      </c>
      <c r="B6" s="9" t="s">
        <v>551</v>
      </c>
      <c r="C6" s="9" t="s">
        <v>551</v>
      </c>
      <c r="D6" s="22">
        <v>61287</v>
      </c>
      <c r="E6" s="22">
        <v>15030</v>
      </c>
      <c r="F6" s="12">
        <v>61</v>
      </c>
      <c r="G6" s="13">
        <v>42251</v>
      </c>
    </row>
    <row r="7" spans="1:7" x14ac:dyDescent="0.3">
      <c r="A7" s="94">
        <v>5</v>
      </c>
      <c r="B7" s="14" t="s">
        <v>243</v>
      </c>
      <c r="C7" s="14" t="s">
        <v>244</v>
      </c>
      <c r="D7" s="19">
        <v>44358.6</v>
      </c>
      <c r="E7" s="19">
        <v>10735</v>
      </c>
      <c r="F7" s="12">
        <v>81</v>
      </c>
      <c r="G7" s="13">
        <v>42104</v>
      </c>
    </row>
    <row r="8" spans="1:7" x14ac:dyDescent="0.3">
      <c r="A8" s="94">
        <v>6</v>
      </c>
      <c r="B8" s="116" t="s">
        <v>552</v>
      </c>
      <c r="C8" s="9" t="s">
        <v>553</v>
      </c>
      <c r="D8" s="19">
        <v>43646</v>
      </c>
      <c r="E8" s="19">
        <v>7940</v>
      </c>
      <c r="F8" s="12">
        <v>82</v>
      </c>
      <c r="G8" s="13">
        <v>42363</v>
      </c>
    </row>
    <row r="9" spans="1:7" x14ac:dyDescent="0.3">
      <c r="A9" s="94">
        <v>7</v>
      </c>
      <c r="B9" s="9" t="s">
        <v>554</v>
      </c>
      <c r="C9" s="14" t="s">
        <v>555</v>
      </c>
      <c r="D9" s="19">
        <v>38010</v>
      </c>
      <c r="E9" s="19">
        <v>9217</v>
      </c>
      <c r="F9" s="12">
        <v>95</v>
      </c>
      <c r="G9" s="13">
        <v>42244</v>
      </c>
    </row>
    <row r="10" spans="1:7" x14ac:dyDescent="0.3">
      <c r="A10" s="94">
        <v>8</v>
      </c>
      <c r="B10" s="9" t="s">
        <v>245</v>
      </c>
      <c r="C10" s="9" t="s">
        <v>246</v>
      </c>
      <c r="D10" s="21">
        <v>37393</v>
      </c>
      <c r="E10" s="21">
        <v>10549</v>
      </c>
      <c r="F10" s="12">
        <v>37</v>
      </c>
      <c r="G10" s="13">
        <v>42174</v>
      </c>
    </row>
    <row r="11" spans="1:7" x14ac:dyDescent="0.3">
      <c r="A11" s="94">
        <v>9</v>
      </c>
      <c r="B11" s="9" t="s">
        <v>556</v>
      </c>
      <c r="C11" s="14" t="s">
        <v>557</v>
      </c>
      <c r="D11" s="132">
        <v>28187</v>
      </c>
      <c r="E11" s="132">
        <v>5798</v>
      </c>
      <c r="F11" s="12">
        <v>114</v>
      </c>
      <c r="G11" s="13">
        <v>42279</v>
      </c>
    </row>
    <row r="12" spans="1:7" x14ac:dyDescent="0.3">
      <c r="A12" s="94">
        <v>10</v>
      </c>
      <c r="B12" s="9" t="s">
        <v>558</v>
      </c>
      <c r="C12" s="9" t="s">
        <v>559</v>
      </c>
      <c r="D12" s="132">
        <v>26941</v>
      </c>
      <c r="E12" s="132">
        <v>5773</v>
      </c>
      <c r="F12" s="12">
        <v>115</v>
      </c>
      <c r="G12" s="13">
        <v>42314</v>
      </c>
    </row>
    <row r="13" spans="1:7" x14ac:dyDescent="0.3">
      <c r="A13" s="94">
        <v>11</v>
      </c>
      <c r="B13" s="9" t="s">
        <v>560</v>
      </c>
      <c r="C13" s="9" t="s">
        <v>561</v>
      </c>
      <c r="D13" s="132">
        <v>22662</v>
      </c>
      <c r="E13" s="132">
        <v>5021</v>
      </c>
      <c r="F13" s="12">
        <v>121</v>
      </c>
      <c r="G13" s="13">
        <v>42335</v>
      </c>
    </row>
    <row r="14" spans="1:7" x14ac:dyDescent="0.3">
      <c r="A14" s="94">
        <v>12</v>
      </c>
      <c r="B14" s="9" t="s">
        <v>562</v>
      </c>
      <c r="C14" s="9" t="s">
        <v>563</v>
      </c>
      <c r="D14" s="132">
        <v>13218</v>
      </c>
      <c r="E14" s="132">
        <v>2955</v>
      </c>
      <c r="F14" s="12">
        <v>150</v>
      </c>
      <c r="G14" s="13">
        <v>42195</v>
      </c>
    </row>
    <row r="15" spans="1:7" x14ac:dyDescent="0.3">
      <c r="A15" s="94">
        <v>13</v>
      </c>
      <c r="B15" s="9" t="s">
        <v>564</v>
      </c>
      <c r="C15" s="9" t="s">
        <v>565</v>
      </c>
      <c r="D15" s="132">
        <v>11345</v>
      </c>
      <c r="E15" s="132">
        <v>2259</v>
      </c>
      <c r="F15" s="12">
        <v>156</v>
      </c>
      <c r="G15" s="13">
        <v>42349</v>
      </c>
    </row>
    <row r="16" spans="1:7" x14ac:dyDescent="0.3">
      <c r="A16" s="94">
        <v>14</v>
      </c>
      <c r="B16" s="9" t="s">
        <v>247</v>
      </c>
      <c r="C16" s="14" t="s">
        <v>248</v>
      </c>
      <c r="D16" s="15">
        <v>11246</v>
      </c>
      <c r="E16" s="15">
        <v>2782</v>
      </c>
      <c r="F16" s="12">
        <v>158</v>
      </c>
      <c r="G16" s="13">
        <v>42041</v>
      </c>
    </row>
    <row r="17" spans="1:7" x14ac:dyDescent="0.3">
      <c r="A17" s="94">
        <v>15</v>
      </c>
      <c r="B17" s="9" t="s">
        <v>249</v>
      </c>
      <c r="C17" s="9" t="s">
        <v>250</v>
      </c>
      <c r="D17" s="10">
        <v>6940</v>
      </c>
      <c r="E17" s="10">
        <v>1710</v>
      </c>
      <c r="F17" s="12">
        <v>177</v>
      </c>
      <c r="G17" s="13">
        <v>42160</v>
      </c>
    </row>
    <row r="18" spans="1:7" x14ac:dyDescent="0.3">
      <c r="A18" s="94">
        <v>16</v>
      </c>
      <c r="B18" s="14" t="s">
        <v>251</v>
      </c>
      <c r="C18" s="14" t="s">
        <v>251</v>
      </c>
      <c r="D18" s="22">
        <v>6100</v>
      </c>
      <c r="E18" s="22">
        <v>1813</v>
      </c>
      <c r="F18" s="12">
        <v>181</v>
      </c>
      <c r="G18" s="13">
        <v>42146</v>
      </c>
    </row>
    <row r="19" spans="1:7" x14ac:dyDescent="0.3">
      <c r="A19" s="94">
        <v>17</v>
      </c>
      <c r="B19" s="9" t="s">
        <v>568</v>
      </c>
      <c r="C19" s="9" t="s">
        <v>569</v>
      </c>
      <c r="D19" s="10">
        <v>5647</v>
      </c>
      <c r="E19" s="10">
        <v>1236</v>
      </c>
      <c r="F19" s="12">
        <v>200</v>
      </c>
      <c r="G19" s="13">
        <v>42335</v>
      </c>
    </row>
    <row r="20" spans="1:7" x14ac:dyDescent="0.3">
      <c r="A20" s="94">
        <v>18</v>
      </c>
      <c r="B20" s="9" t="s">
        <v>566</v>
      </c>
      <c r="C20" s="9" t="s">
        <v>567</v>
      </c>
      <c r="D20" s="10">
        <v>4923</v>
      </c>
      <c r="E20" s="10">
        <v>1141</v>
      </c>
      <c r="F20" s="12">
        <v>194</v>
      </c>
      <c r="G20" s="13">
        <v>42230</v>
      </c>
    </row>
    <row r="21" spans="1:7" x14ac:dyDescent="0.3">
      <c r="D21" s="23">
        <f>SUM(D3:D20)</f>
        <v>609158.86</v>
      </c>
      <c r="E21" s="23">
        <f>SUM(E3:E20)</f>
        <v>142422</v>
      </c>
    </row>
  </sheetData>
  <sortState ref="A3:G20">
    <sortCondition descending="1" ref="D3:D20"/>
  </sortState>
  <mergeCells count="3">
    <mergeCell ref="D1:E1"/>
    <mergeCell ref="B1:C1"/>
    <mergeCell ref="B2:C2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workbookViewId="0">
      <selection activeCell="D16" sqref="D16"/>
    </sheetView>
  </sheetViews>
  <sheetFormatPr defaultRowHeight="14.4" x14ac:dyDescent="0.3"/>
  <cols>
    <col min="1" max="1" width="3.6640625" customWidth="1"/>
    <col min="2" max="3" width="35" customWidth="1"/>
    <col min="4" max="4" width="14.5546875" customWidth="1"/>
    <col min="5" max="5" width="16.33203125" customWidth="1"/>
    <col min="7" max="7" width="13.33203125" customWidth="1"/>
  </cols>
  <sheetData>
    <row r="1" spans="1:7" ht="18" customHeight="1" x14ac:dyDescent="0.3">
      <c r="A1" s="159" t="s">
        <v>287</v>
      </c>
      <c r="B1" s="165"/>
      <c r="C1" s="160"/>
      <c r="D1" s="156" t="s">
        <v>1</v>
      </c>
      <c r="E1" s="157"/>
    </row>
    <row r="2" spans="1:7" ht="15" customHeight="1" x14ac:dyDescent="0.3">
      <c r="A2" s="161"/>
      <c r="B2" s="166"/>
      <c r="C2" s="162"/>
      <c r="D2" s="6" t="s">
        <v>5</v>
      </c>
      <c r="E2" s="6" t="s">
        <v>4</v>
      </c>
    </row>
    <row r="3" spans="1:7" x14ac:dyDescent="0.3">
      <c r="A3" s="94">
        <v>1</v>
      </c>
      <c r="B3" s="9" t="s">
        <v>570</v>
      </c>
      <c r="C3" s="9" t="s">
        <v>571</v>
      </c>
      <c r="D3" s="10">
        <v>38128.480000000003</v>
      </c>
      <c r="E3" s="10">
        <v>8400</v>
      </c>
      <c r="F3" s="12">
        <v>94</v>
      </c>
      <c r="G3" s="13">
        <v>42237</v>
      </c>
    </row>
    <row r="4" spans="1:7" x14ac:dyDescent="0.3">
      <c r="A4" s="94">
        <v>2</v>
      </c>
      <c r="B4" s="9" t="s">
        <v>288</v>
      </c>
      <c r="C4" s="9" t="s">
        <v>289</v>
      </c>
      <c r="D4" s="10">
        <v>35303.416802594998</v>
      </c>
      <c r="E4" s="10">
        <v>6895</v>
      </c>
      <c r="F4" s="12">
        <v>98</v>
      </c>
      <c r="G4" s="13">
        <v>41999</v>
      </c>
    </row>
    <row r="5" spans="1:7" x14ac:dyDescent="0.3">
      <c r="A5" s="94">
        <v>3</v>
      </c>
      <c r="B5" s="9" t="s">
        <v>572</v>
      </c>
      <c r="C5" s="9" t="s">
        <v>573</v>
      </c>
      <c r="D5" s="10">
        <v>25670.63</v>
      </c>
      <c r="E5" s="10">
        <v>6014</v>
      </c>
      <c r="F5" s="12">
        <v>116</v>
      </c>
      <c r="G5" s="13">
        <v>42335</v>
      </c>
    </row>
    <row r="6" spans="1:7" x14ac:dyDescent="0.3">
      <c r="A6" s="94">
        <v>4</v>
      </c>
      <c r="B6" s="9" t="s">
        <v>290</v>
      </c>
      <c r="C6" s="9" t="s">
        <v>291</v>
      </c>
      <c r="D6" s="10">
        <v>19088.080000000002</v>
      </c>
      <c r="E6" s="10">
        <v>4699</v>
      </c>
      <c r="F6" s="12">
        <v>136</v>
      </c>
      <c r="G6" s="13">
        <v>42020</v>
      </c>
    </row>
    <row r="7" spans="1:7" x14ac:dyDescent="0.3">
      <c r="A7" s="94">
        <v>5</v>
      </c>
      <c r="B7" s="97" t="s">
        <v>292</v>
      </c>
      <c r="C7" s="97" t="s">
        <v>293</v>
      </c>
      <c r="D7" s="46">
        <v>17010.791999999998</v>
      </c>
      <c r="E7" s="79">
        <v>3953</v>
      </c>
      <c r="F7" s="12">
        <v>144</v>
      </c>
      <c r="G7" s="13">
        <v>42020</v>
      </c>
    </row>
    <row r="8" spans="1:7" x14ac:dyDescent="0.3">
      <c r="A8" s="94">
        <v>6</v>
      </c>
      <c r="B8" s="9" t="s">
        <v>294</v>
      </c>
      <c r="C8" s="9" t="s">
        <v>295</v>
      </c>
      <c r="D8" s="22">
        <v>14285.850213160333</v>
      </c>
      <c r="E8" s="22">
        <v>3785</v>
      </c>
      <c r="F8" s="12">
        <v>149</v>
      </c>
      <c r="G8" s="13">
        <v>41992</v>
      </c>
    </row>
    <row r="9" spans="1:7" x14ac:dyDescent="0.3">
      <c r="A9" s="94">
        <v>7</v>
      </c>
      <c r="B9" s="9" t="s">
        <v>296</v>
      </c>
      <c r="C9" s="9" t="s">
        <v>297</v>
      </c>
      <c r="D9" s="10">
        <v>11608.66</v>
      </c>
      <c r="E9" s="10">
        <v>2372</v>
      </c>
      <c r="F9" s="12">
        <v>155</v>
      </c>
      <c r="G9" s="13">
        <v>42125</v>
      </c>
    </row>
    <row r="10" spans="1:7" x14ac:dyDescent="0.3">
      <c r="A10" s="94">
        <v>8</v>
      </c>
      <c r="B10" s="9" t="s">
        <v>298</v>
      </c>
      <c r="C10" s="9" t="s">
        <v>299</v>
      </c>
      <c r="D10" s="22">
        <v>10936.26</v>
      </c>
      <c r="E10" s="22">
        <v>2276</v>
      </c>
      <c r="F10" s="12">
        <v>159</v>
      </c>
      <c r="G10" s="13">
        <v>42104</v>
      </c>
    </row>
    <row r="11" spans="1:7" x14ac:dyDescent="0.3">
      <c r="A11" s="94">
        <v>9</v>
      </c>
      <c r="B11" s="9" t="s">
        <v>300</v>
      </c>
      <c r="C11" s="9" t="s">
        <v>301</v>
      </c>
      <c r="D11" s="10">
        <v>9107.82</v>
      </c>
      <c r="E11" s="10">
        <v>1784</v>
      </c>
      <c r="F11" s="12">
        <v>167</v>
      </c>
      <c r="G11" s="13">
        <v>42006</v>
      </c>
    </row>
    <row r="12" spans="1:7" x14ac:dyDescent="0.3">
      <c r="A12" s="94">
        <v>10</v>
      </c>
      <c r="B12" s="9" t="s">
        <v>574</v>
      </c>
      <c r="C12" s="14" t="s">
        <v>575</v>
      </c>
      <c r="D12" s="15">
        <v>8097.16</v>
      </c>
      <c r="E12" s="15">
        <v>1673</v>
      </c>
      <c r="F12" s="12">
        <v>171</v>
      </c>
      <c r="G12" s="13">
        <v>42223</v>
      </c>
    </row>
    <row r="13" spans="1:7" x14ac:dyDescent="0.3">
      <c r="A13" s="94">
        <v>11</v>
      </c>
      <c r="B13" s="9" t="s">
        <v>302</v>
      </c>
      <c r="C13" s="14" t="s">
        <v>303</v>
      </c>
      <c r="D13" s="19">
        <v>7659.9700000000012</v>
      </c>
      <c r="E13" s="19">
        <v>1693</v>
      </c>
      <c r="F13" s="12">
        <v>173</v>
      </c>
      <c r="G13" s="13">
        <v>42013</v>
      </c>
    </row>
    <row r="14" spans="1:7" x14ac:dyDescent="0.3">
      <c r="A14" s="94">
        <v>12</v>
      </c>
      <c r="B14" s="9" t="s">
        <v>304</v>
      </c>
      <c r="C14" s="9" t="s">
        <v>305</v>
      </c>
      <c r="D14" s="10">
        <v>6620.5</v>
      </c>
      <c r="E14" s="10">
        <v>1467</v>
      </c>
      <c r="F14" s="12">
        <v>179</v>
      </c>
      <c r="G14" s="13">
        <v>42097</v>
      </c>
    </row>
    <row r="15" spans="1:7" x14ac:dyDescent="0.3">
      <c r="A15" s="94">
        <v>13</v>
      </c>
      <c r="B15" s="9" t="s">
        <v>306</v>
      </c>
      <c r="C15" s="9" t="s">
        <v>307</v>
      </c>
      <c r="D15" s="10">
        <v>6049.11</v>
      </c>
      <c r="E15" s="10">
        <v>1276</v>
      </c>
      <c r="F15" s="12">
        <v>182</v>
      </c>
      <c r="G15" s="13">
        <v>42048</v>
      </c>
    </row>
    <row r="16" spans="1:7" x14ac:dyDescent="0.3">
      <c r="A16" s="94">
        <v>14</v>
      </c>
      <c r="B16" s="9" t="s">
        <v>308</v>
      </c>
      <c r="C16" s="9" t="s">
        <v>309</v>
      </c>
      <c r="D16" s="10">
        <v>5564</v>
      </c>
      <c r="E16" s="10">
        <v>1602</v>
      </c>
      <c r="F16" s="12">
        <v>185</v>
      </c>
      <c r="G16" s="13">
        <v>42174</v>
      </c>
    </row>
    <row r="17" spans="1:7" x14ac:dyDescent="0.3">
      <c r="A17" s="94">
        <v>15</v>
      </c>
      <c r="B17" s="9" t="s">
        <v>310</v>
      </c>
      <c r="C17" s="9" t="s">
        <v>311</v>
      </c>
      <c r="D17" s="22">
        <v>5274.01</v>
      </c>
      <c r="E17" s="22">
        <v>1168</v>
      </c>
      <c r="F17" s="12">
        <v>190</v>
      </c>
      <c r="G17" s="13">
        <v>42104</v>
      </c>
    </row>
    <row r="18" spans="1:7" x14ac:dyDescent="0.3">
      <c r="A18" s="94">
        <v>16</v>
      </c>
      <c r="B18" s="9" t="s">
        <v>312</v>
      </c>
      <c r="C18" s="9" t="s">
        <v>313</v>
      </c>
      <c r="D18" s="10">
        <v>4231.2299999999996</v>
      </c>
      <c r="E18" s="10">
        <v>954</v>
      </c>
      <c r="F18" s="12">
        <v>198</v>
      </c>
      <c r="G18" s="13">
        <v>42055</v>
      </c>
    </row>
    <row r="19" spans="1:7" x14ac:dyDescent="0.3">
      <c r="A19" s="94">
        <v>17</v>
      </c>
      <c r="B19" s="9" t="s">
        <v>314</v>
      </c>
      <c r="C19" s="9" t="s">
        <v>315</v>
      </c>
      <c r="D19" s="22">
        <v>3657.61</v>
      </c>
      <c r="E19" s="22">
        <v>815</v>
      </c>
      <c r="F19" s="12">
        <v>202</v>
      </c>
      <c r="G19" s="13">
        <v>42118</v>
      </c>
    </row>
    <row r="20" spans="1:7" x14ac:dyDescent="0.3">
      <c r="A20" s="94">
        <v>18</v>
      </c>
      <c r="B20" s="9" t="s">
        <v>576</v>
      </c>
      <c r="C20" s="9" t="s">
        <v>577</v>
      </c>
      <c r="D20" s="22">
        <v>3608.28</v>
      </c>
      <c r="E20" s="22">
        <v>745</v>
      </c>
      <c r="F20" s="12">
        <v>203</v>
      </c>
      <c r="G20" s="13">
        <v>42216</v>
      </c>
    </row>
    <row r="21" spans="1:7" x14ac:dyDescent="0.3">
      <c r="A21" s="94">
        <v>19</v>
      </c>
      <c r="B21" s="9" t="s">
        <v>316</v>
      </c>
      <c r="C21" s="9" t="s">
        <v>317</v>
      </c>
      <c r="D21" s="22">
        <v>2917.9900000000002</v>
      </c>
      <c r="E21" s="22">
        <v>681</v>
      </c>
      <c r="F21" s="12">
        <v>208</v>
      </c>
      <c r="G21" s="13">
        <v>41992</v>
      </c>
    </row>
    <row r="22" spans="1:7" x14ac:dyDescent="0.3">
      <c r="A22" s="94">
        <v>20</v>
      </c>
      <c r="B22" s="9" t="s">
        <v>318</v>
      </c>
      <c r="C22" s="9" t="s">
        <v>319</v>
      </c>
      <c r="D22" s="10">
        <v>1778.3899999999999</v>
      </c>
      <c r="E22" s="10">
        <v>484</v>
      </c>
      <c r="F22" s="12">
        <v>219</v>
      </c>
      <c r="G22" s="13">
        <v>42041</v>
      </c>
    </row>
    <row r="23" spans="1:7" x14ac:dyDescent="0.3">
      <c r="A23" s="94">
        <v>21</v>
      </c>
      <c r="B23" s="9" t="s">
        <v>320</v>
      </c>
      <c r="C23" s="9" t="s">
        <v>321</v>
      </c>
      <c r="D23" s="22">
        <v>1097.76</v>
      </c>
      <c r="E23" s="22">
        <v>255</v>
      </c>
      <c r="F23" s="12">
        <v>228</v>
      </c>
      <c r="G23" s="13">
        <v>42097</v>
      </c>
    </row>
    <row r="24" spans="1:7" x14ac:dyDescent="0.3">
      <c r="A24" s="94">
        <v>22</v>
      </c>
      <c r="B24" s="9" t="s">
        <v>322</v>
      </c>
      <c r="C24" s="9" t="s">
        <v>323</v>
      </c>
      <c r="D24" s="22">
        <v>763.38</v>
      </c>
      <c r="E24" s="22">
        <v>191</v>
      </c>
      <c r="F24" s="12">
        <v>234</v>
      </c>
      <c r="G24" s="13">
        <v>42181</v>
      </c>
    </row>
    <row r="25" spans="1:7" x14ac:dyDescent="0.3">
      <c r="A25" s="94">
        <v>23</v>
      </c>
      <c r="B25" s="9" t="s">
        <v>324</v>
      </c>
      <c r="C25" s="9" t="s">
        <v>325</v>
      </c>
      <c r="D25" s="22">
        <v>425.22</v>
      </c>
      <c r="E25" s="22">
        <v>108</v>
      </c>
      <c r="F25" s="12">
        <v>249</v>
      </c>
      <c r="G25" s="13">
        <v>42076</v>
      </c>
    </row>
    <row r="26" spans="1:7" x14ac:dyDescent="0.3">
      <c r="A26" s="94">
        <v>24</v>
      </c>
      <c r="B26" s="97" t="s">
        <v>326</v>
      </c>
      <c r="C26" s="97" t="s">
        <v>326</v>
      </c>
      <c r="D26" s="46">
        <v>118.49</v>
      </c>
      <c r="E26" s="79">
        <v>32</v>
      </c>
      <c r="F26" s="12">
        <v>270</v>
      </c>
      <c r="G26" s="13">
        <v>42083</v>
      </c>
    </row>
    <row r="27" spans="1:7" x14ac:dyDescent="0.3">
      <c r="D27" s="82">
        <f>SUM(D3:D26)</f>
        <v>239003.08901575537</v>
      </c>
      <c r="E27" s="82">
        <f>SUM(E3:E26)</f>
        <v>53322</v>
      </c>
    </row>
  </sheetData>
  <sortState ref="A3:G26">
    <sortCondition descending="1" ref="D3:D26"/>
  </sortState>
  <mergeCells count="2">
    <mergeCell ref="D1:E1"/>
    <mergeCell ref="A1:C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workbookViewId="0">
      <selection activeCell="D9" sqref="D9"/>
    </sheetView>
  </sheetViews>
  <sheetFormatPr defaultRowHeight="14.4" x14ac:dyDescent="0.3"/>
  <cols>
    <col min="1" max="1" width="3.6640625" customWidth="1"/>
    <col min="2" max="3" width="35" customWidth="1"/>
    <col min="4" max="4" width="14.5546875" customWidth="1"/>
    <col min="5" max="5" width="16.33203125" customWidth="1"/>
    <col min="7" max="7" width="13.33203125" customWidth="1"/>
  </cols>
  <sheetData>
    <row r="1" spans="1:7" ht="17.399999999999999" x14ac:dyDescent="0.3">
      <c r="A1" s="90"/>
      <c r="B1" s="150" t="s">
        <v>348</v>
      </c>
      <c r="C1" s="151"/>
      <c r="D1" s="156" t="s">
        <v>1</v>
      </c>
      <c r="E1" s="157"/>
    </row>
    <row r="2" spans="1:7" x14ac:dyDescent="0.3">
      <c r="A2" s="92"/>
      <c r="B2" s="93"/>
      <c r="C2" s="93"/>
      <c r="D2" s="6" t="s">
        <v>349</v>
      </c>
      <c r="E2" s="6" t="s">
        <v>4</v>
      </c>
    </row>
    <row r="3" spans="1:7" x14ac:dyDescent="0.3">
      <c r="A3" s="94">
        <v>1</v>
      </c>
      <c r="B3" s="9" t="s">
        <v>350</v>
      </c>
      <c r="C3" s="9" t="s">
        <v>351</v>
      </c>
      <c r="D3" s="22">
        <v>31192.170000000002</v>
      </c>
      <c r="E3" s="22">
        <v>6465</v>
      </c>
      <c r="F3" s="12">
        <v>103</v>
      </c>
      <c r="G3" s="13">
        <v>42132</v>
      </c>
    </row>
    <row r="4" spans="1:7" ht="25.2" x14ac:dyDescent="0.3">
      <c r="A4" s="94">
        <v>2</v>
      </c>
      <c r="B4" s="14" t="s">
        <v>579</v>
      </c>
      <c r="C4" s="14" t="s">
        <v>580</v>
      </c>
      <c r="D4" s="22">
        <v>30455.52</v>
      </c>
      <c r="E4" s="22">
        <v>7215</v>
      </c>
      <c r="F4" s="12">
        <v>108</v>
      </c>
      <c r="G4" s="13">
        <v>42279</v>
      </c>
    </row>
    <row r="5" spans="1:7" x14ac:dyDescent="0.3">
      <c r="A5" s="94">
        <v>3</v>
      </c>
      <c r="B5" s="14" t="s">
        <v>581</v>
      </c>
      <c r="C5" s="14" t="s">
        <v>582</v>
      </c>
      <c r="D5" s="22">
        <v>22872.39</v>
      </c>
      <c r="E5" s="22">
        <v>5955</v>
      </c>
      <c r="F5" s="12">
        <v>120</v>
      </c>
      <c r="G5" s="13">
        <v>42202</v>
      </c>
    </row>
    <row r="6" spans="1:7" x14ac:dyDescent="0.3">
      <c r="A6" s="94">
        <v>4</v>
      </c>
      <c r="B6" s="14" t="s">
        <v>583</v>
      </c>
      <c r="C6" s="14" t="s">
        <v>584</v>
      </c>
      <c r="D6" s="22">
        <v>21826.09</v>
      </c>
      <c r="E6" s="22">
        <v>4476</v>
      </c>
      <c r="F6" s="12">
        <v>123</v>
      </c>
      <c r="G6" s="13">
        <v>42307</v>
      </c>
    </row>
    <row r="7" spans="1:7" x14ac:dyDescent="0.3">
      <c r="A7" s="94">
        <v>5</v>
      </c>
      <c r="B7" s="14" t="s">
        <v>585</v>
      </c>
      <c r="C7" s="14" t="s">
        <v>586</v>
      </c>
      <c r="D7" s="22">
        <v>8256.9699999999993</v>
      </c>
      <c r="E7" s="22">
        <v>1610</v>
      </c>
      <c r="F7" s="12">
        <v>170</v>
      </c>
      <c r="G7" s="13">
        <v>42202</v>
      </c>
    </row>
    <row r="8" spans="1:7" x14ac:dyDescent="0.3">
      <c r="A8" s="104">
        <v>6</v>
      </c>
      <c r="B8" s="9" t="s">
        <v>352</v>
      </c>
      <c r="C8" s="9" t="s">
        <v>353</v>
      </c>
      <c r="D8" s="10">
        <v>4753.38</v>
      </c>
      <c r="E8" s="10">
        <v>957</v>
      </c>
      <c r="F8" s="12">
        <v>196</v>
      </c>
      <c r="G8" s="13">
        <v>42118</v>
      </c>
    </row>
    <row r="9" spans="1:7" x14ac:dyDescent="0.3">
      <c r="D9" s="23">
        <f>SUM(D3:D8)</f>
        <v>119356.52</v>
      </c>
      <c r="E9" s="23">
        <f>SUM(E3:E8)</f>
        <v>26678</v>
      </c>
    </row>
  </sheetData>
  <sortState ref="A3:G8">
    <sortCondition descending="1" ref="D3:D8"/>
  </sortState>
  <mergeCells count="2">
    <mergeCell ref="D1:E1"/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15</vt:i4>
      </vt:variant>
    </vt:vector>
  </HeadingPairs>
  <TitlesOfParts>
    <vt:vector size="15" baseType="lpstr">
      <vt:lpstr>!</vt:lpstr>
      <vt:lpstr>FC</vt:lpstr>
      <vt:lpstr>Acme</vt:lpstr>
      <vt:lpstr>TFD</vt:lpstr>
      <vt:lpstr>Incognito</vt:lpstr>
      <vt:lpstr>Prior</vt:lpstr>
      <vt:lpstr>GPĮ</vt:lpstr>
      <vt:lpstr>Top Film</vt:lpstr>
      <vt:lpstr>Best Film</vt:lpstr>
      <vt:lpstr>Kino pavasaris</vt:lpstr>
      <vt:lpstr>Skalvijos kino centras</vt:lpstr>
      <vt:lpstr>A-one Films</vt:lpstr>
      <vt:lpstr>Kino pasaka</vt:lpstr>
      <vt:lpstr>Kino Aljansas</vt:lpstr>
      <vt:lpstr>Kiti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Karolis Galdikas</dc:creator>
  <cp:lastModifiedBy>Karolis Galdikas</cp:lastModifiedBy>
  <cp:lastPrinted>2016-02-18T11:40:05Z</cp:lastPrinted>
  <dcterms:created xsi:type="dcterms:W3CDTF">2015-08-03T07:52:31Z</dcterms:created>
  <dcterms:modified xsi:type="dcterms:W3CDTF">2016-02-18T11:59:25Z</dcterms:modified>
</cp:coreProperties>
</file>